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Зав.практики\Desktop\разработка ПОП-П СД 2025\"/>
    </mc:Choice>
  </mc:AlternateContent>
  <xr:revisionPtr revIDLastSave="0" documentId="13_ncr:1_{8B2BE805-3853-48B1-B7F1-65BEF93CA9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2" i="1" l="1" a="1"/>
  <c r="M102" i="1" s="1"/>
  <c r="M103" i="1" a="1"/>
  <c r="M103" i="1" s="1"/>
  <c r="K80" i="1"/>
  <c r="L80" i="1"/>
  <c r="M80" i="1" a="1"/>
  <c r="M80" i="1"/>
  <c r="N80" i="1"/>
  <c r="K81" i="1"/>
  <c r="L81" i="1"/>
  <c r="M81" i="1" a="1"/>
  <c r="M81" i="1" s="1"/>
  <c r="N81" i="1"/>
  <c r="K86" i="1"/>
  <c r="L86" i="1"/>
  <c r="M86" i="1" a="1"/>
  <c r="M86" i="1"/>
  <c r="N86" i="1"/>
  <c r="K87" i="1"/>
  <c r="L87" i="1"/>
  <c r="M87" i="1" a="1"/>
  <c r="M87" i="1" s="1"/>
  <c r="N87" i="1"/>
  <c r="K83" i="1"/>
  <c r="L83" i="1"/>
  <c r="M83" i="1" a="1"/>
  <c r="M83" i="1"/>
  <c r="N83" i="1"/>
  <c r="K84" i="1"/>
  <c r="L84" i="1"/>
  <c r="M84" i="1" a="1"/>
  <c r="M84" i="1"/>
  <c r="N84" i="1"/>
  <c r="R36" i="1"/>
  <c r="R37" i="1"/>
  <c r="R38" i="1"/>
  <c r="R39" i="1"/>
  <c r="R40" i="1"/>
  <c r="R41" i="1"/>
  <c r="R43" i="1"/>
  <c r="R44" i="1"/>
  <c r="R45" i="1"/>
  <c r="R46" i="1"/>
  <c r="R47" i="1"/>
  <c r="R48" i="1"/>
  <c r="R49" i="1"/>
  <c r="R50" i="1"/>
  <c r="R51" i="1"/>
  <c r="R53" i="1"/>
  <c r="R54" i="1"/>
  <c r="R55" i="1"/>
  <c r="R57" i="1"/>
  <c r="R58" i="1"/>
  <c r="R59" i="1"/>
  <c r="R60" i="1"/>
  <c r="R61" i="1"/>
  <c r="R63" i="1"/>
  <c r="R64" i="1"/>
  <c r="R65" i="1"/>
  <c r="R66" i="1"/>
  <c r="R67" i="1"/>
  <c r="R68" i="1"/>
  <c r="R69" i="1"/>
  <c r="R70" i="1"/>
  <c r="R71" i="1"/>
  <c r="R72" i="1"/>
  <c r="R73" i="1"/>
  <c r="R74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5" i="1"/>
  <c r="R96" i="1"/>
  <c r="R97" i="1"/>
  <c r="R98" i="1"/>
  <c r="R99" i="1"/>
  <c r="R101" i="1"/>
  <c r="R102" i="1"/>
  <c r="R103" i="1"/>
  <c r="L58" i="1" l="1"/>
  <c r="L59" i="1"/>
  <c r="K58" i="1"/>
  <c r="K59" i="1"/>
  <c r="M58" i="1" a="1"/>
  <c r="M58" i="1" s="1"/>
  <c r="M59" i="1" a="1"/>
  <c r="M59" i="1" s="1"/>
  <c r="N58" i="1"/>
  <c r="N59" i="1"/>
  <c r="O58" i="1" a="1"/>
  <c r="O58" i="1" s="1"/>
  <c r="O59" i="1" a="1"/>
  <c r="O59" i="1" s="1"/>
  <c r="O44" i="1" l="1" a="1"/>
  <c r="O44" i="1" s="1"/>
  <c r="O45" i="1" a="1"/>
  <c r="O45" i="1" s="1"/>
  <c r="O46" i="1" a="1"/>
  <c r="O46" i="1" s="1"/>
  <c r="O47" i="1" a="1"/>
  <c r="O47" i="1" s="1"/>
  <c r="O48" i="1" a="1"/>
  <c r="O48" i="1" s="1"/>
  <c r="O49" i="1" a="1"/>
  <c r="O49" i="1" s="1"/>
  <c r="O50" i="1" a="1"/>
  <c r="O50" i="1" s="1"/>
  <c r="O43" i="1" a="1"/>
  <c r="O43" i="1" s="1"/>
  <c r="N22" i="1"/>
  <c r="M21" i="1" a="1"/>
  <c r="M21" i="1" s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3" i="1"/>
  <c r="K54" i="1"/>
  <c r="K55" i="1"/>
  <c r="K57" i="1"/>
  <c r="K60" i="1"/>
  <c r="K61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2" i="1"/>
  <c r="K85" i="1"/>
  <c r="K88" i="1"/>
  <c r="K89" i="1"/>
  <c r="K90" i="1"/>
  <c r="K91" i="1"/>
  <c r="K92" i="1"/>
  <c r="K93" i="1"/>
  <c r="K95" i="1"/>
  <c r="K96" i="1"/>
  <c r="K97" i="1"/>
  <c r="K98" i="1"/>
  <c r="K99" i="1"/>
  <c r="K101" i="1"/>
  <c r="K102" i="1"/>
  <c r="K103" i="1"/>
  <c r="K104" i="1"/>
  <c r="K105" i="1"/>
  <c r="AN56" i="1"/>
  <c r="AN94" i="1"/>
  <c r="AP94" i="1"/>
  <c r="P100" i="1"/>
  <c r="Q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O101" i="1" a="1"/>
  <c r="O101" i="1" s="1"/>
  <c r="O103" i="1" a="1"/>
  <c r="O103" i="1" s="1"/>
  <c r="N101" i="1"/>
  <c r="N102" i="1"/>
  <c r="N103" i="1"/>
  <c r="M101" i="1" a="1"/>
  <c r="M101" i="1" s="1"/>
  <c r="L101" i="1"/>
  <c r="L102" i="1"/>
  <c r="L103" i="1"/>
  <c r="P94" i="1"/>
  <c r="Q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O94" i="1"/>
  <c r="O95" i="1" a="1"/>
  <c r="O95" i="1" s="1"/>
  <c r="O96" i="1" a="1"/>
  <c r="O96" i="1" s="1"/>
  <c r="O99" i="1" a="1"/>
  <c r="O99" i="1" s="1"/>
  <c r="N95" i="1"/>
  <c r="N96" i="1"/>
  <c r="N97" i="1"/>
  <c r="N98" i="1"/>
  <c r="N99" i="1"/>
  <c r="M95" i="1" a="1"/>
  <c r="M95" i="1" s="1"/>
  <c r="M96" i="1" a="1"/>
  <c r="M96" i="1" s="1"/>
  <c r="M97" i="1" a="1"/>
  <c r="M97" i="1" s="1"/>
  <c r="M98" i="1" a="1"/>
  <c r="M98" i="1" s="1"/>
  <c r="M99" i="1" a="1"/>
  <c r="M99" i="1" s="1"/>
  <c r="L95" i="1"/>
  <c r="L96" i="1"/>
  <c r="L97" i="1"/>
  <c r="L98" i="1"/>
  <c r="L99" i="1"/>
  <c r="O90" i="1" a="1"/>
  <c r="O90" i="1" s="1"/>
  <c r="O91" i="1" a="1"/>
  <c r="O91" i="1" s="1"/>
  <c r="N90" i="1"/>
  <c r="N91" i="1"/>
  <c r="M90" i="1" a="1"/>
  <c r="M90" i="1" s="1"/>
  <c r="M91" i="1" a="1"/>
  <c r="M91" i="1" s="1"/>
  <c r="L90" i="1"/>
  <c r="L91" i="1"/>
  <c r="O85" i="1" a="1"/>
  <c r="O85" i="1" s="1"/>
  <c r="O88" i="1" a="1"/>
  <c r="O88" i="1" s="1"/>
  <c r="O89" i="1" a="1"/>
  <c r="O89" i="1" s="1"/>
  <c r="N85" i="1"/>
  <c r="N88" i="1"/>
  <c r="N89" i="1"/>
  <c r="M85" i="1" a="1"/>
  <c r="M85" i="1" s="1"/>
  <c r="M88" i="1" a="1"/>
  <c r="M88" i="1" s="1"/>
  <c r="M89" i="1" a="1"/>
  <c r="M89" i="1" s="1"/>
  <c r="L85" i="1"/>
  <c r="L88" i="1"/>
  <c r="L89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P75" i="1"/>
  <c r="Q75" i="1"/>
  <c r="R75" i="1" l="1"/>
  <c r="R94" i="1"/>
  <c r="R100" i="1"/>
  <c r="K94" i="1"/>
  <c r="K100" i="1"/>
  <c r="K75" i="1"/>
  <c r="N100" i="1"/>
  <c r="M100" i="1"/>
  <c r="L100" i="1"/>
  <c r="O100" i="1"/>
  <c r="L94" i="1"/>
  <c r="N94" i="1"/>
  <c r="M94" i="1"/>
  <c r="O94" i="1"/>
  <c r="P52" i="1"/>
  <c r="Q52" i="1"/>
  <c r="P56" i="1"/>
  <c r="Q56" i="1"/>
  <c r="P62" i="1"/>
  <c r="Q62" i="1"/>
  <c r="O55" i="1" a="1"/>
  <c r="O55" i="1" s="1"/>
  <c r="O57" i="1" a="1"/>
  <c r="O57" i="1" s="1"/>
  <c r="O61" i="1" a="1"/>
  <c r="O61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4" i="1" a="1"/>
  <c r="O74" i="1" s="1"/>
  <c r="O76" i="1" a="1"/>
  <c r="O76" i="1" s="1"/>
  <c r="O79" i="1" a="1"/>
  <c r="O79" i="1" s="1"/>
  <c r="O82" i="1" a="1"/>
  <c r="O82" i="1" s="1"/>
  <c r="O92" i="1" a="1"/>
  <c r="O92" i="1" s="1"/>
  <c r="O93" i="1" a="1"/>
  <c r="O93" i="1" s="1"/>
  <c r="O53" i="1" a="1"/>
  <c r="O53" i="1" s="1"/>
  <c r="N76" i="1"/>
  <c r="N77" i="1"/>
  <c r="N78" i="1"/>
  <c r="N79" i="1"/>
  <c r="N82" i="1"/>
  <c r="N92" i="1"/>
  <c r="N93" i="1"/>
  <c r="M76" i="1" a="1"/>
  <c r="M76" i="1" s="1"/>
  <c r="M77" i="1" a="1"/>
  <c r="M77" i="1" s="1"/>
  <c r="M78" i="1" a="1"/>
  <c r="M78" i="1" s="1"/>
  <c r="M79" i="1" a="1"/>
  <c r="M79" i="1" s="1"/>
  <c r="M82" i="1" a="1"/>
  <c r="M82" i="1" s="1"/>
  <c r="M92" i="1" a="1"/>
  <c r="M92" i="1" s="1"/>
  <c r="M93" i="1" a="1"/>
  <c r="M93" i="1" s="1"/>
  <c r="L76" i="1"/>
  <c r="L77" i="1"/>
  <c r="L78" i="1"/>
  <c r="L79" i="1"/>
  <c r="L82" i="1"/>
  <c r="L92" i="1"/>
  <c r="L93" i="1"/>
  <c r="M72" i="1" a="1"/>
  <c r="M72" i="1" s="1"/>
  <c r="N72" i="1"/>
  <c r="L61" i="1"/>
  <c r="N61" i="1"/>
  <c r="M61" i="1" a="1"/>
  <c r="M61" i="1" s="1"/>
  <c r="N74" i="1"/>
  <c r="N67" i="1"/>
  <c r="N68" i="1"/>
  <c r="N69" i="1"/>
  <c r="N70" i="1"/>
  <c r="N71" i="1"/>
  <c r="N73" i="1"/>
  <c r="M67" i="1" a="1"/>
  <c r="M67" i="1" s="1"/>
  <c r="M68" i="1" a="1"/>
  <c r="M68" i="1" s="1"/>
  <c r="M69" i="1" a="1"/>
  <c r="M69" i="1" s="1"/>
  <c r="M70" i="1" a="1"/>
  <c r="M70" i="1" s="1"/>
  <c r="M71" i="1" a="1"/>
  <c r="M71" i="1" s="1"/>
  <c r="M73" i="1" a="1"/>
  <c r="M73" i="1" s="1"/>
  <c r="M74" i="1" a="1"/>
  <c r="M74" i="1" s="1"/>
  <c r="L57" i="1"/>
  <c r="L60" i="1"/>
  <c r="L63" i="1"/>
  <c r="L64" i="1"/>
  <c r="L65" i="1"/>
  <c r="L66" i="1"/>
  <c r="L67" i="1"/>
  <c r="L68" i="1"/>
  <c r="L69" i="1"/>
  <c r="L70" i="1"/>
  <c r="L71" i="1"/>
  <c r="L72" i="1"/>
  <c r="L73" i="1"/>
  <c r="L74" i="1"/>
  <c r="L55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N63" i="1"/>
  <c r="N64" i="1"/>
  <c r="N65" i="1"/>
  <c r="N66" i="1"/>
  <c r="M63" i="1" a="1"/>
  <c r="M63" i="1" s="1"/>
  <c r="M64" i="1" a="1"/>
  <c r="M64" i="1" s="1"/>
  <c r="M65" i="1" a="1"/>
  <c r="M65" i="1" s="1"/>
  <c r="M66" i="1" a="1"/>
  <c r="M66" i="1" s="1"/>
  <c r="N60" i="1"/>
  <c r="M57" i="1" a="1"/>
  <c r="M57" i="1" s="1"/>
  <c r="N57" i="1"/>
  <c r="O51" i="1" a="1"/>
  <c r="O51" i="1" s="1"/>
  <c r="M60" i="1" a="1"/>
  <c r="M60" i="1" s="1"/>
  <c r="M53" i="1" a="1"/>
  <c r="M53" i="1" s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O56" i="1"/>
  <c r="AP56" i="1"/>
  <c r="R56" i="1" l="1"/>
  <c r="R62" i="1"/>
  <c r="K56" i="1"/>
  <c r="K62" i="1"/>
  <c r="N62" i="1"/>
  <c r="L62" i="1"/>
  <c r="M56" i="1"/>
  <c r="O62" i="1"/>
  <c r="N56" i="1"/>
  <c r="L56" i="1"/>
  <c r="M62" i="1"/>
  <c r="O52" i="1"/>
  <c r="O56" i="1"/>
  <c r="N75" i="1"/>
  <c r="L75" i="1"/>
  <c r="M75" i="1"/>
  <c r="O75" i="1"/>
  <c r="AB52" i="1" l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L51" i="1"/>
  <c r="L53" i="1"/>
  <c r="L54" i="1"/>
  <c r="M51" i="1" a="1"/>
  <c r="M51" i="1" s="1"/>
  <c r="M54" i="1" a="1"/>
  <c r="M54" i="1" s="1"/>
  <c r="M55" i="1" a="1"/>
  <c r="M55" i="1" s="1"/>
  <c r="N51" i="1"/>
  <c r="N53" i="1"/>
  <c r="N54" i="1"/>
  <c r="N55" i="1"/>
  <c r="AA5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S42" i="1"/>
  <c r="L50" i="1"/>
  <c r="M50" i="1" a="1"/>
  <c r="M50" i="1" s="1"/>
  <c r="N50" i="1"/>
  <c r="P42" i="1"/>
  <c r="Q42" i="1"/>
  <c r="L43" i="1"/>
  <c r="L44" i="1"/>
  <c r="L45" i="1"/>
  <c r="L46" i="1"/>
  <c r="L47" i="1"/>
  <c r="L48" i="1"/>
  <c r="L49" i="1"/>
  <c r="M43" i="1" a="1"/>
  <c r="M43" i="1" s="1"/>
  <c r="M44" i="1" a="1"/>
  <c r="M44" i="1" s="1"/>
  <c r="M45" i="1" a="1"/>
  <c r="M45" i="1" s="1"/>
  <c r="M46" i="1" a="1"/>
  <c r="M46" i="1" s="1"/>
  <c r="M47" i="1" a="1"/>
  <c r="M47" i="1" s="1"/>
  <c r="M48" i="1" a="1"/>
  <c r="M48" i="1" s="1"/>
  <c r="M49" i="1" a="1"/>
  <c r="M49" i="1" s="1"/>
  <c r="N43" i="1"/>
  <c r="N44" i="1"/>
  <c r="N45" i="1"/>
  <c r="N46" i="1"/>
  <c r="N47" i="1"/>
  <c r="N48" i="1"/>
  <c r="N49" i="1"/>
  <c r="AJ35" i="1"/>
  <c r="P35" i="1"/>
  <c r="Q35" i="1"/>
  <c r="O37" i="1" a="1"/>
  <c r="O37" i="1" s="1"/>
  <c r="O38" i="1" a="1"/>
  <c r="O38" i="1" s="1"/>
  <c r="O39" i="1" a="1"/>
  <c r="O39" i="1" s="1"/>
  <c r="O40" i="1" a="1"/>
  <c r="O40" i="1" s="1"/>
  <c r="O41" i="1" a="1"/>
  <c r="O41" i="1" s="1"/>
  <c r="N37" i="1"/>
  <c r="N38" i="1"/>
  <c r="N39" i="1"/>
  <c r="N40" i="1"/>
  <c r="N41" i="1"/>
  <c r="M37" i="1" a="1"/>
  <c r="M37" i="1" s="1"/>
  <c r="M38" i="1" a="1"/>
  <c r="M38" i="1" s="1"/>
  <c r="M39" i="1" a="1"/>
  <c r="M39" i="1" s="1"/>
  <c r="M40" i="1" a="1"/>
  <c r="M40" i="1" s="1"/>
  <c r="M41" i="1" a="1"/>
  <c r="M41" i="1" s="1"/>
  <c r="L37" i="1"/>
  <c r="L38" i="1"/>
  <c r="L39" i="1"/>
  <c r="L40" i="1"/>
  <c r="L41" i="1"/>
  <c r="L36" i="1"/>
  <c r="M36" i="1" a="1"/>
  <c r="M36" i="1" s="1"/>
  <c r="N36" i="1"/>
  <c r="O36" i="1" a="1"/>
  <c r="O36" i="1" s="1"/>
  <c r="R52" i="1" l="1"/>
  <c r="R42" i="1"/>
  <c r="AJ106" i="1"/>
  <c r="K42" i="1"/>
  <c r="K52" i="1"/>
  <c r="N52" i="1"/>
  <c r="M52" i="1"/>
  <c r="L52" i="1"/>
  <c r="L42" i="1"/>
  <c r="M35" i="1"/>
  <c r="N35" i="1"/>
  <c r="O35" i="1"/>
  <c r="L35" i="1"/>
  <c r="N42" i="1"/>
  <c r="O42" i="1"/>
  <c r="M42" i="1"/>
  <c r="P19" i="1" l="1"/>
  <c r="P107" i="1" s="1"/>
  <c r="Q19" i="1"/>
  <c r="Q107" i="1" s="1"/>
  <c r="S19" i="1"/>
  <c r="T19" i="1"/>
  <c r="W19" i="1"/>
  <c r="X19" i="1"/>
  <c r="Y19" i="1"/>
  <c r="Z19" i="1"/>
  <c r="M22" i="1" a="1"/>
  <c r="M22" i="1" s="1"/>
  <c r="M23" i="1" a="1"/>
  <c r="M23" i="1" s="1"/>
  <c r="M24" i="1" a="1"/>
  <c r="M24" i="1" s="1"/>
  <c r="M25" i="1" a="1"/>
  <c r="M25" i="1" s="1"/>
  <c r="M26" i="1" a="1"/>
  <c r="M26" i="1" s="1"/>
  <c r="M27" i="1" a="1"/>
  <c r="M27" i="1" s="1"/>
  <c r="M28" i="1" a="1"/>
  <c r="M28" i="1" s="1"/>
  <c r="M29" i="1" a="1"/>
  <c r="M29" i="1" s="1"/>
  <c r="M30" i="1" a="1"/>
  <c r="M30" i="1" s="1"/>
  <c r="M31" i="1" a="1"/>
  <c r="M31" i="1" s="1"/>
  <c r="M32" i="1" a="1"/>
  <c r="M32" i="1" s="1"/>
  <c r="M33" i="1" a="1"/>
  <c r="M33" i="1" s="1"/>
  <c r="M34" i="1" a="1"/>
  <c r="M34" i="1" s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M20" i="1" a="1"/>
  <c r="M20" i="1" s="1"/>
  <c r="N21" i="1"/>
  <c r="N23" i="1"/>
  <c r="N24" i="1"/>
  <c r="N25" i="1"/>
  <c r="N26" i="1"/>
  <c r="N27" i="1"/>
  <c r="N28" i="1"/>
  <c r="N29" i="1"/>
  <c r="N30" i="1"/>
  <c r="N31" i="1"/>
  <c r="N32" i="1"/>
  <c r="N33" i="1"/>
  <c r="N34" i="1"/>
  <c r="N20" i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U20" i="1"/>
  <c r="L20" i="1" l="1"/>
  <c r="L19" i="1" s="1"/>
  <c r="L107" i="1" s="1"/>
  <c r="N19" i="1"/>
  <c r="N107" i="1" s="1"/>
  <c r="M19" i="1"/>
  <c r="M107" i="1" s="1"/>
  <c r="U19" i="1"/>
  <c r="O20" i="1" l="1" a="1"/>
  <c r="O20" i="1" s="1"/>
  <c r="O19" i="1" s="1"/>
  <c r="O107" i="1" s="1"/>
  <c r="S35" i="1" l="1"/>
  <c r="S106" i="1" s="1"/>
  <c r="T35" i="1"/>
  <c r="T106" i="1" s="1"/>
  <c r="U35" i="1"/>
  <c r="U106" i="1" s="1"/>
  <c r="V35" i="1"/>
  <c r="W35" i="1"/>
  <c r="W106" i="1" s="1"/>
  <c r="X35" i="1"/>
  <c r="X106" i="1" s="1"/>
  <c r="Y35" i="1"/>
  <c r="Y106" i="1" s="1"/>
  <c r="Z35" i="1"/>
  <c r="Z106" i="1" s="1"/>
  <c r="V34" i="1" l="1"/>
  <c r="R34" i="1" s="1"/>
  <c r="AH35" i="1"/>
  <c r="AH106" i="1" s="1"/>
  <c r="AG35" i="1"/>
  <c r="AG106" i="1" s="1"/>
  <c r="AF35" i="1"/>
  <c r="AF106" i="1" s="1"/>
  <c r="AE35" i="1"/>
  <c r="AE106" i="1" s="1"/>
  <c r="AD35" i="1"/>
  <c r="AD106" i="1" s="1"/>
  <c r="AC35" i="1"/>
  <c r="AC106" i="1" s="1"/>
  <c r="AB35" i="1"/>
  <c r="AB106" i="1" s="1"/>
  <c r="AA35" i="1"/>
  <c r="AA106" i="1" s="1"/>
  <c r="AP35" i="1"/>
  <c r="AP106" i="1" s="1"/>
  <c r="AO35" i="1"/>
  <c r="AO106" i="1" s="1"/>
  <c r="AN35" i="1"/>
  <c r="AN106" i="1" s="1"/>
  <c r="AM35" i="1"/>
  <c r="AM106" i="1" s="1"/>
  <c r="AL35" i="1"/>
  <c r="AL106" i="1" s="1"/>
  <c r="AK35" i="1"/>
  <c r="AK106" i="1" s="1"/>
  <c r="AI35" i="1"/>
  <c r="AI106" i="1" s="1"/>
  <c r="R35" i="1" l="1"/>
  <c r="AM107" i="1"/>
  <c r="K35" i="1"/>
  <c r="V33" i="1"/>
  <c r="R33" i="1" s="1"/>
  <c r="K34" i="1"/>
  <c r="AI107" i="1"/>
  <c r="AE107" i="1"/>
  <c r="AA107" i="1"/>
  <c r="V32" i="1" l="1"/>
  <c r="R32" i="1" s="1"/>
  <c r="K33" i="1"/>
  <c r="W107" i="1"/>
  <c r="V31" i="1" l="1"/>
  <c r="R31" i="1" s="1"/>
  <c r="K32" i="1"/>
  <c r="V30" i="1" l="1"/>
  <c r="R30" i="1" s="1"/>
  <c r="K31" i="1"/>
  <c r="V29" i="1" l="1"/>
  <c r="R29" i="1" s="1"/>
  <c r="K30" i="1"/>
  <c r="V28" i="1" l="1"/>
  <c r="R28" i="1" s="1"/>
  <c r="K29" i="1"/>
  <c r="V27" i="1" l="1"/>
  <c r="R27" i="1" s="1"/>
  <c r="K28" i="1"/>
  <c r="V26" i="1" l="1"/>
  <c r="R26" i="1" s="1"/>
  <c r="K27" i="1"/>
  <c r="V25" i="1" l="1"/>
  <c r="R25" i="1" s="1"/>
  <c r="K26" i="1"/>
  <c r="V24" i="1" l="1"/>
  <c r="R24" i="1" s="1"/>
  <c r="K25" i="1"/>
  <c r="V23" i="1" l="1"/>
  <c r="R23" i="1" s="1"/>
  <c r="K24" i="1"/>
  <c r="V22" i="1" l="1"/>
  <c r="R22" i="1" s="1"/>
  <c r="K23" i="1"/>
  <c r="V21" i="1" l="1"/>
  <c r="R21" i="1" s="1"/>
  <c r="K22" i="1"/>
  <c r="V20" i="1" l="1"/>
  <c r="R20" i="1" s="1"/>
  <c r="R19" i="1" s="1"/>
  <c r="R107" i="1" s="1"/>
  <c r="K21" i="1"/>
  <c r="V19" i="1" l="1"/>
  <c r="V106" i="1" s="1"/>
  <c r="K20" i="1"/>
  <c r="K19" i="1" l="1"/>
  <c r="K107" i="1" s="1"/>
  <c r="S107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<sst xmlns="http://schemas.openxmlformats.org/spreadsheetml/2006/main" count="302" uniqueCount="201">
  <si>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</si>
  <si>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</si>
  <si>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</si>
  <si>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Максимальная учебная нагрузка</t>
  </si>
  <si>
    <t>Самостоятельная учебная работа</t>
  </si>
  <si>
    <t>ВСЕГО</t>
  </si>
  <si>
    <t>В том числе в форме практической подготовки</t>
  </si>
  <si>
    <t>Объём образовательной программы в академических часах</t>
  </si>
  <si>
    <t>Распределение обязательных учебных занятий по курсам и семестрам (час в семестр)</t>
  </si>
  <si>
    <t>1 семестр</t>
  </si>
  <si>
    <t>2 семестр</t>
  </si>
  <si>
    <t>3 семестр</t>
  </si>
  <si>
    <t>4 семестр</t>
  </si>
  <si>
    <t>I курс</t>
  </si>
  <si>
    <t>II курс</t>
  </si>
  <si>
    <t xml:space="preserve">1 семестр </t>
  </si>
  <si>
    <t>УЧЕБНЫЕ ЗАНЯТИЯ</t>
  </si>
  <si>
    <t>ПРАКТИКИ</t>
  </si>
  <si>
    <t>КУРСОВЫХ РАБОТ</t>
  </si>
  <si>
    <t>ПРОМЕЖУТОЧНАЯ АТТЕСТАЦИЯ</t>
  </si>
  <si>
    <t>теоретические занятия</t>
  </si>
  <si>
    <t>практические занятия</t>
  </si>
  <si>
    <t>самостоятельная работа</t>
  </si>
  <si>
    <t>Промежуточная аттестация</t>
  </si>
  <si>
    <t xml:space="preserve">практические занятия </t>
  </si>
  <si>
    <t>СГ.00.</t>
  </si>
  <si>
    <t>Социально-гуманитарный цикл</t>
  </si>
  <si>
    <t>СГ.01</t>
  </si>
  <si>
    <t>История России</t>
  </si>
  <si>
    <t>ДЗ</t>
  </si>
  <si>
    <t>СГ.02</t>
  </si>
  <si>
    <t>Иностранный язык в профессиональной деятельности</t>
  </si>
  <si>
    <t>СГ.03</t>
  </si>
  <si>
    <t>Безопасность жизнедеятельности</t>
  </si>
  <si>
    <t>СГ.04</t>
  </si>
  <si>
    <t>Физическая культура</t>
  </si>
  <si>
    <t>СГ.05</t>
  </si>
  <si>
    <t>Основы бережливого производства</t>
  </si>
  <si>
    <t>СГ.06</t>
  </si>
  <si>
    <t>Основы финансовой грамотности</t>
  </si>
  <si>
    <t>ОП.00.</t>
  </si>
  <si>
    <t>Общепрофессиональный цикл</t>
  </si>
  <si>
    <t>ОП.01</t>
  </si>
  <si>
    <t>Анатомия и физиология человека</t>
  </si>
  <si>
    <t>Э</t>
  </si>
  <si>
    <t>ОП.02</t>
  </si>
  <si>
    <t>Основы патологии</t>
  </si>
  <si>
    <t>ОП.03</t>
  </si>
  <si>
    <t>Основы латинского языка с медицинской терминологией</t>
  </si>
  <si>
    <t>ОП.04</t>
  </si>
  <si>
    <t>Генетика с основами медицинской генетики</t>
  </si>
  <si>
    <t xml:space="preserve">ОП.05. </t>
  </si>
  <si>
    <t xml:space="preserve">Основы микробиологии и иммунологии </t>
  </si>
  <si>
    <t>ОП.06</t>
  </si>
  <si>
    <t>Фармакология</t>
  </si>
  <si>
    <t>П.00.</t>
  </si>
  <si>
    <t>Профессиональный цикл</t>
  </si>
  <si>
    <t>ПМ.01</t>
  </si>
  <si>
    <t>Проведение мероприятий по профилактике инфекций, связанных с оказанием медицинской помощи</t>
  </si>
  <si>
    <t>МДК 01.01</t>
  </si>
  <si>
    <t>Обеспечение безопасной окружающей среды в медицинской организации</t>
  </si>
  <si>
    <t xml:space="preserve">УП.01 </t>
  </si>
  <si>
    <t>Учебная практика</t>
  </si>
  <si>
    <t>КДЗ</t>
  </si>
  <si>
    <t>Производственная практика</t>
  </si>
  <si>
    <t>ПМ.02</t>
  </si>
  <si>
    <t>Ведение медицинской документации, организация деятельности находящегося в распоряжении медицинского персонала</t>
  </si>
  <si>
    <t>МДК 02.01</t>
  </si>
  <si>
    <t>Документирование и контроль в профессиональной деятельности медицинской сестры</t>
  </si>
  <si>
    <t>ПП.02 ПМ.02</t>
  </si>
  <si>
    <t xml:space="preserve">ПМ.03 </t>
  </si>
  <si>
    <t>Проведение мероприятий по профилактике неинфекционных и инфекционных заболеваний, формированию здорового образа жизни</t>
  </si>
  <si>
    <t>МДК 03.01</t>
  </si>
  <si>
    <t>МДК 03.02</t>
  </si>
  <si>
    <t>Сестринское дело в системе первичной медико-санитарной помощи</t>
  </si>
  <si>
    <t xml:space="preserve">УП.03 </t>
  </si>
  <si>
    <t>ПП.03</t>
  </si>
  <si>
    <t>ПМ.04</t>
  </si>
  <si>
    <t>Оказание медицинской помощи, осуществление сестринского ухода и наблюдения за пациентами при заболеваниях и (или) состояниях</t>
  </si>
  <si>
    <t>МДК 04.01</t>
  </si>
  <si>
    <t>Общий уход за пациентами</t>
  </si>
  <si>
    <t>УП.04.01</t>
  </si>
  <si>
    <t>ПП.04.01</t>
  </si>
  <si>
    <t>МДК 04.02</t>
  </si>
  <si>
    <t>Сестринский уход и реабилитация пациентов терапевтического профиля разных возрастных групп</t>
  </si>
  <si>
    <t>УП.04.02</t>
  </si>
  <si>
    <t>МДК 04.03</t>
  </si>
  <si>
    <t>Сестринский уход за пациентами хирургического профиля</t>
  </si>
  <si>
    <t>УП.04.03</t>
  </si>
  <si>
    <t>Курсовая работа</t>
  </si>
  <si>
    <t>ПМ.05</t>
  </si>
  <si>
    <t>Оказание медицинской помощи в экстренной форме</t>
  </si>
  <si>
    <t>МДК 05.01</t>
  </si>
  <si>
    <t>Участие медицинской сестры в оказании медицинской помощи в экстренной форме</t>
  </si>
  <si>
    <t xml:space="preserve">УП.05 </t>
  </si>
  <si>
    <t>ПП.05</t>
  </si>
  <si>
    <t>ПМ.06</t>
  </si>
  <si>
    <t>ГИА</t>
  </si>
  <si>
    <t>Государственная итоговая аттестация</t>
  </si>
  <si>
    <t>Всего</t>
  </si>
  <si>
    <t>экзамены</t>
  </si>
  <si>
    <t>учебной практики</t>
  </si>
  <si>
    <t>производственной практики</t>
  </si>
  <si>
    <t>практика по профилю специальности</t>
  </si>
  <si>
    <t>зачеты, в т. ч. ДЗ</t>
  </si>
  <si>
    <t xml:space="preserve">ГИА </t>
  </si>
  <si>
    <t xml:space="preserve">ОП.07 </t>
  </si>
  <si>
    <t>Информационные технологии в профессиональной деятельности</t>
  </si>
  <si>
    <t>МДК 06.01</t>
  </si>
  <si>
    <t>ПП.06</t>
  </si>
  <si>
    <t>III курс</t>
  </si>
  <si>
    <t>5 семестр</t>
  </si>
  <si>
    <t>6 семестр</t>
  </si>
  <si>
    <t xml:space="preserve">3 семестр </t>
  </si>
  <si>
    <t>ОД.01</t>
  </si>
  <si>
    <t xml:space="preserve">Русский язык </t>
  </si>
  <si>
    <t>ОД.02</t>
  </si>
  <si>
    <t>Литература</t>
  </si>
  <si>
    <t>ОД.03</t>
  </si>
  <si>
    <t>Иностранный язык</t>
  </si>
  <si>
    <t>ОД.04</t>
  </si>
  <si>
    <t xml:space="preserve">Математика </t>
  </si>
  <si>
    <t>ОД.05</t>
  </si>
  <si>
    <t>Информатика</t>
  </si>
  <si>
    <t>ОД.06</t>
  </si>
  <si>
    <t>История</t>
  </si>
  <si>
    <t>ОД.07</t>
  </si>
  <si>
    <t xml:space="preserve">Обществознание </t>
  </si>
  <si>
    <t>ОД.08</t>
  </si>
  <si>
    <t>География</t>
  </si>
  <si>
    <t>ОД.09</t>
  </si>
  <si>
    <t>Физика</t>
  </si>
  <si>
    <t>ОД.10</t>
  </si>
  <si>
    <t xml:space="preserve">Химия </t>
  </si>
  <si>
    <t>ОД.11</t>
  </si>
  <si>
    <t>Биология</t>
  </si>
  <si>
    <t>ОД.12</t>
  </si>
  <si>
    <t>З</t>
  </si>
  <si>
    <t>ОД.13</t>
  </si>
  <si>
    <t>Основы безопасности и защиты Родины</t>
  </si>
  <si>
    <t>ОД.14</t>
  </si>
  <si>
    <t>ОД.00</t>
  </si>
  <si>
    <t>Общеобразовательные дисциплины</t>
  </si>
  <si>
    <t>Индивидуальный проект</t>
  </si>
  <si>
    <t>УД.01</t>
  </si>
  <si>
    <t>Карьерное моделирование</t>
  </si>
  <si>
    <t>ОП.08</t>
  </si>
  <si>
    <t>Культура речи и профессиональное общение</t>
  </si>
  <si>
    <t>МДК 03.03</t>
  </si>
  <si>
    <t>Здоровый образ жизни и профилактика заболеваний в разные возрастные периоды,  в том числе:</t>
  </si>
  <si>
    <t>Здоровый образ жизни и профилактика заболеваний в детском  возрасте</t>
  </si>
  <si>
    <t>Здоровый образ жизни и профилактика заболеваний в зрелом  возрасте</t>
  </si>
  <si>
    <t>Здоровый образ жизни и профилактика заболеваний в пожилом и старческом возрасте</t>
  </si>
  <si>
    <t>Учебная практика, в том числе:</t>
  </si>
  <si>
    <t>Сестринское дело в системе первичной медико-санитарной помощи детского населения (по запросу ИРБ)</t>
  </si>
  <si>
    <t>МДК 04.04</t>
  </si>
  <si>
    <t>МДК.04.05</t>
  </si>
  <si>
    <t>МДК 04.06</t>
  </si>
  <si>
    <t>МДК 04.07</t>
  </si>
  <si>
    <t>МДК 04.08</t>
  </si>
  <si>
    <t>УП.04.04</t>
  </si>
  <si>
    <t>МДК.05.02</t>
  </si>
  <si>
    <t>Сестринский уход и реабилитация пациентов детского возраста (по запросу ИРБ)</t>
  </si>
  <si>
    <t>Сестринский уход и реабилитация пациентов при инфекционных заболеваниях (по запросу ИРБ)</t>
  </si>
  <si>
    <t>Сестринский уход и реабилитация пациентов при кожно-венерологических заболеваниях (по запросу ИРБ)</t>
  </si>
  <si>
    <t xml:space="preserve"> Медицинская реабилитация пациентов при заболеваниях внутренних органов и опорно-двигательного аппарата (по запросу ИРБ)</t>
  </si>
  <si>
    <t>Оказание медицинской помощи
раненым и пострадавшим на этапах медицинской эвакуации (по запросу ИРБ)</t>
  </si>
  <si>
    <t>Выполнение работ по профессии младшая медицинская сестра по уходу за больными</t>
  </si>
  <si>
    <t>Освоение профессии младшая медицинская сестра по уходу за больными</t>
  </si>
  <si>
    <t>Практика по профилю специальности</t>
  </si>
  <si>
    <t>КЭ</t>
  </si>
  <si>
    <r>
      <t xml:space="preserve"> Учебный план ОГБПОУ "Иркутский базовый медицинский колледж" по специальности 31.02.01 Сестринское дело в соответствии с ФГОС СПО, утвержденным приказом Министерства просвещения Российской Федерации от</t>
    </r>
    <r>
      <rPr>
        <b/>
        <sz val="12"/>
        <color rgb="FFFF0000"/>
        <rFont val="Times New Roman"/>
        <family val="1"/>
        <charset val="204"/>
      </rPr>
      <t xml:space="preserve"> 04.07.2022 № 527</t>
    </r>
    <r>
      <rPr>
        <b/>
        <sz val="12"/>
        <color rgb="FF000000"/>
        <rFont val="Times New Roman"/>
        <family val="1"/>
        <charset val="204"/>
      </rPr>
      <t>,   на базе среднего общего образования,  2026  - 2028 год обучения</t>
    </r>
  </si>
  <si>
    <t>1. Государственный  экзамен по специальности с 10 июня по 30 июня 2028 года</t>
  </si>
  <si>
    <t>144 (4 нед)</t>
  </si>
  <si>
    <t>72 (2 нед)</t>
  </si>
  <si>
    <t>МДК.02.02</t>
  </si>
  <si>
    <t>МДК.02.03</t>
  </si>
  <si>
    <t>ПП.04.03</t>
  </si>
  <si>
    <t>ПП.04.02</t>
  </si>
  <si>
    <t>ПП.04.04</t>
  </si>
  <si>
    <t>Цифровые  технологии в профессиональной деятельности медицинской сестры (по запросу ИРБ)</t>
  </si>
  <si>
    <t>Коммуникативные   технологии в профессиональной деятельности медицинской сестры (по запросу ИРБ)</t>
  </si>
  <si>
    <t>Экзамен по ПМ.02</t>
  </si>
  <si>
    <t>Экзамен по ПМ.04</t>
  </si>
  <si>
    <t>Экзамен по ПМ.05</t>
  </si>
  <si>
    <t>Квалификационный экзамен по ПМ.01</t>
  </si>
  <si>
    <t>36 (1 нед)</t>
  </si>
  <si>
    <t>72(2нед)</t>
  </si>
  <si>
    <t>180 (5 нед)</t>
  </si>
  <si>
    <t>Сестринский уход за пациентами акушерско-гинекологического профиля (по запросу ШРБ)</t>
  </si>
  <si>
    <t>ПМ.04 Э</t>
  </si>
  <si>
    <t>ПМ.04 КР</t>
  </si>
  <si>
    <t>ПМ.03 Э</t>
  </si>
  <si>
    <t>Экзамен по ПМ.03</t>
  </si>
  <si>
    <t>Квалификационный экзамен по ПМ.06</t>
  </si>
  <si>
    <t>ПМ.05 Э</t>
  </si>
  <si>
    <t>ПМ.06 Э</t>
  </si>
  <si>
    <t>ПП.00</t>
  </si>
  <si>
    <t>4 (72 часа)</t>
  </si>
  <si>
    <t>2 (36 часов)</t>
  </si>
  <si>
    <t>по модулям и дисциплинам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</si>
</sst>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Calibri"/>
      <family val="2"/>
      <charset val="204"/>
    </font>
    <font>
      <sz val="11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theme="5" tint="0.59996337778862885"/>
        <bgColor indexed="65"/>
      </patternFill>
    </fill>
    <fill>
      <patternFill patternType="solid">
        <fgColor rgb="FFD4D4D4"/>
      </patternFill>
    </fill>
    <fill>
      <patternFill patternType="solid">
        <fgColor rgb="FFFFFF00"/>
      </patternFill>
    </fill>
    <fill>
      <patternFill patternType="solid">
        <fgColor rgb="FF92D050"/>
      </patternFill>
    </fill>
    <fill>
      <patternFill patternType="solid">
        <fgColor rgb="FF9DDA28"/>
      </patternFill>
    </fill>
    <fill>
      <patternFill patternType="solid">
        <fgColor theme="0"/>
      </patternFill>
    </fill>
    <fill>
      <patternFill patternType="solid">
        <fgColor rgb="FFFFFFFF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C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6">
    <xf numFmtId="0" fontId="0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8" borderId="0" xfId="0" applyNumberFormat="1" applyFont="1" applyFill="1" applyAlignment="1">
      <alignment horizontal="center"/>
    </xf>
    <xf numFmtId="0" fontId="2" fillId="3" borderId="14" xfId="0" applyNumberFormat="1" applyFont="1" applyFill="1" applyBorder="1" applyAlignment="1">
      <alignment horizontal="center"/>
    </xf>
    <xf numFmtId="0" fontId="4" fillId="3" borderId="14" xfId="0" applyNumberFormat="1" applyFont="1" applyFill="1" applyBorder="1" applyAlignment="1">
      <alignment horizontal="center"/>
    </xf>
    <xf numFmtId="0" fontId="2" fillId="3" borderId="21" xfId="0" applyNumberFormat="1" applyFont="1" applyFill="1" applyBorder="1" applyAlignment="1">
      <alignment horizontal="center"/>
    </xf>
    <xf numFmtId="0" fontId="4" fillId="15" borderId="24" xfId="0" applyNumberFormat="1" applyFont="1" applyFill="1" applyBorder="1" applyAlignment="1">
      <alignment horizontal="center"/>
    </xf>
    <xf numFmtId="0" fontId="2" fillId="16" borderId="12" xfId="0" applyNumberFormat="1" applyFont="1" applyFill="1" applyBorder="1" applyAlignment="1">
      <alignment horizontal="center"/>
    </xf>
    <xf numFmtId="0" fontId="4" fillId="14" borderId="21" xfId="0" applyNumberFormat="1" applyFont="1" applyFill="1" applyBorder="1" applyAlignment="1">
      <alignment horizontal="center"/>
    </xf>
    <xf numFmtId="0" fontId="4" fillId="14" borderId="23" xfId="0" applyNumberFormat="1" applyFont="1" applyFill="1" applyBorder="1" applyAlignment="1">
      <alignment horizontal="center"/>
    </xf>
    <xf numFmtId="0" fontId="4" fillId="14" borderId="14" xfId="0" applyNumberFormat="1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4" fillId="0" borderId="2" xfId="0" applyNumberFormat="1" applyFont="1" applyBorder="1"/>
    <xf numFmtId="0" fontId="4" fillId="0" borderId="0" xfId="0" applyNumberFormat="1" applyFont="1"/>
    <xf numFmtId="0" fontId="2" fillId="0" borderId="21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5" borderId="21" xfId="0" applyNumberFormat="1" applyFont="1" applyFill="1" applyBorder="1" applyAlignment="1">
      <alignment horizontal="center"/>
    </xf>
    <xf numFmtId="0" fontId="2" fillId="7" borderId="21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12" borderId="14" xfId="0" applyNumberFormat="1" applyFont="1" applyFill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13" borderId="14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2" fillId="4" borderId="34" xfId="0" applyNumberFormat="1" applyFont="1" applyFill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34" xfId="0" applyNumberFormat="1" applyFont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2" fillId="7" borderId="14" xfId="0" applyNumberFormat="1" applyFont="1" applyFill="1" applyBorder="1" applyAlignment="1">
      <alignment horizontal="center"/>
    </xf>
    <xf numFmtId="0" fontId="2" fillId="0" borderId="1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0" fontId="4" fillId="13" borderId="0" xfId="0" applyNumberFormat="1" applyFont="1" applyFill="1"/>
    <xf numFmtId="0" fontId="4" fillId="12" borderId="14" xfId="0" applyNumberFormat="1" applyFont="1" applyFill="1" applyBorder="1"/>
    <xf numFmtId="0" fontId="4" fillId="0" borderId="14" xfId="0" applyNumberFormat="1" applyFont="1" applyBorder="1"/>
    <xf numFmtId="0" fontId="4" fillId="13" borderId="14" xfId="0" applyNumberFormat="1" applyFont="1" applyFill="1" applyBorder="1"/>
    <xf numFmtId="0" fontId="2" fillId="0" borderId="14" xfId="0" applyNumberFormat="1" applyFont="1" applyBorder="1"/>
    <xf numFmtId="0" fontId="4" fillId="14" borderId="17" xfId="0" applyNumberFormat="1" applyFont="1" applyFill="1" applyBorder="1" applyAlignment="1">
      <alignment horizontal="left" wrapText="1"/>
    </xf>
    <xf numFmtId="0" fontId="4" fillId="12" borderId="9" xfId="0" applyNumberFormat="1" applyFont="1" applyFill="1" applyBorder="1"/>
    <xf numFmtId="0" fontId="4" fillId="0" borderId="9" xfId="0" applyNumberFormat="1" applyFont="1" applyBorder="1"/>
    <xf numFmtId="0" fontId="4" fillId="13" borderId="9" xfId="0" applyNumberFormat="1" applyFont="1" applyFill="1" applyBorder="1"/>
    <xf numFmtId="0" fontId="4" fillId="0" borderId="9" xfId="0" applyNumberFormat="1" applyFont="1" applyBorder="1" applyAlignment="1">
      <alignment horizontal="center"/>
    </xf>
    <xf numFmtId="0" fontId="2" fillId="0" borderId="9" xfId="0" applyNumberFormat="1" applyFont="1" applyBorder="1"/>
    <xf numFmtId="0" fontId="2" fillId="3" borderId="9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4" fillId="7" borderId="14" xfId="0" applyNumberFormat="1" applyFont="1" applyFill="1" applyBorder="1" applyAlignment="1">
      <alignment wrapText="1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8" borderId="0" xfId="0" applyNumberFormat="1" applyFont="1" applyFill="1"/>
    <xf numFmtId="0" fontId="2" fillId="0" borderId="0" xfId="0" applyNumberFormat="1" applyFont="1"/>
    <xf numFmtId="0" fontId="4" fillId="10" borderId="0" xfId="0" applyNumberFormat="1" applyFont="1" applyFill="1"/>
    <xf numFmtId="0" fontId="2" fillId="0" borderId="0" xfId="0" applyNumberFormat="1" applyFont="1"/>
    <xf numFmtId="0" fontId="4" fillId="0" borderId="0" xfId="0" applyNumberFormat="1" applyFont="1"/>
    <xf numFmtId="0" fontId="4" fillId="0" borderId="1" xfId="0" applyNumberFormat="1" applyFont="1" applyFill="1" applyBorder="1"/>
    <xf numFmtId="0" fontId="4" fillId="0" borderId="0" xfId="0" applyNumberFormat="1" applyFont="1" applyFill="1"/>
    <xf numFmtId="0" fontId="4" fillId="0" borderId="1" xfId="0" applyNumberFormat="1" applyFont="1" applyBorder="1"/>
    <xf numFmtId="0" fontId="4" fillId="12" borderId="0" xfId="0" applyNumberFormat="1" applyFont="1" applyFill="1"/>
    <xf numFmtId="0" fontId="4" fillId="14" borderId="14" xfId="0" applyNumberFormat="1" applyFont="1" applyFill="1" applyBorder="1"/>
    <xf numFmtId="0" fontId="4" fillId="0" borderId="23" xfId="0" applyNumberFormat="1" applyFont="1" applyBorder="1"/>
    <xf numFmtId="0" fontId="4" fillId="0" borderId="34" xfId="0" applyNumberFormat="1" applyFont="1" applyBorder="1"/>
    <xf numFmtId="0" fontId="4" fillId="14" borderId="9" xfId="0" applyNumberFormat="1" applyFont="1" applyFill="1" applyBorder="1"/>
    <xf numFmtId="0" fontId="4" fillId="0" borderId="26" xfId="0" applyNumberFormat="1" applyFont="1" applyBorder="1"/>
    <xf numFmtId="0" fontId="4" fillId="0" borderId="35" xfId="0" applyNumberFormat="1" applyFont="1" applyBorder="1"/>
    <xf numFmtId="0" fontId="2" fillId="0" borderId="9" xfId="0" applyFont="1" applyBorder="1" applyAlignment="1">
      <alignment horizontal="center" vertical="center"/>
    </xf>
    <xf numFmtId="0" fontId="4" fillId="0" borderId="14" xfId="0" applyNumberFormat="1" applyFont="1" applyBorder="1" applyAlignment="1">
      <alignment wrapText="1"/>
    </xf>
    <xf numFmtId="0" fontId="4" fillId="0" borderId="9" xfId="0" applyNumberFormat="1" applyFont="1" applyBorder="1" applyAlignment="1">
      <alignment horizontal="left" wrapText="1"/>
    </xf>
    <xf numFmtId="0" fontId="2" fillId="0" borderId="14" xfId="0" applyNumberFormat="1" applyFont="1" applyBorder="1" applyAlignment="1">
      <alignment horizontal="center" wrapText="1"/>
    </xf>
    <xf numFmtId="0" fontId="4" fillId="0" borderId="14" xfId="0" applyNumberFormat="1" applyFont="1" applyBorder="1" applyAlignment="1">
      <alignment horizontal="center"/>
    </xf>
    <xf numFmtId="0" fontId="4" fillId="0" borderId="25" xfId="0" applyNumberFormat="1" applyFont="1" applyBorder="1"/>
    <xf numFmtId="0" fontId="2" fillId="14" borderId="14" xfId="0" applyNumberFormat="1" applyFont="1" applyFill="1" applyBorder="1" applyAlignment="1">
      <alignment horizontal="center"/>
    </xf>
    <xf numFmtId="0" fontId="2" fillId="7" borderId="14" xfId="0" applyNumberFormat="1" applyFont="1" applyFill="1" applyBorder="1" applyAlignment="1">
      <alignment horizontal="center" wrapText="1"/>
    </xf>
    <xf numFmtId="0" fontId="2" fillId="12" borderId="14" xfId="0" applyNumberFormat="1" applyFont="1" applyFill="1" applyBorder="1" applyAlignment="1">
      <alignment horizontal="center" wrapText="1"/>
    </xf>
    <xf numFmtId="0" fontId="2" fillId="13" borderId="14" xfId="0" applyNumberFormat="1" applyFont="1" applyFill="1" applyBorder="1" applyAlignment="1">
      <alignment horizontal="center" wrapText="1"/>
    </xf>
    <xf numFmtId="0" fontId="4" fillId="7" borderId="21" xfId="0" applyNumberFormat="1" applyFont="1" applyFill="1" applyBorder="1" applyAlignment="1">
      <alignment wrapText="1"/>
    </xf>
    <xf numFmtId="0" fontId="4" fillId="12" borderId="14" xfId="0" applyNumberFormat="1" applyFont="1" applyFill="1" applyBorder="1" applyAlignment="1">
      <alignment horizontal="center" wrapText="1"/>
    </xf>
    <xf numFmtId="0" fontId="4" fillId="0" borderId="14" xfId="0" applyNumberFormat="1" applyFont="1" applyBorder="1" applyAlignment="1">
      <alignment horizontal="center" wrapText="1"/>
    </xf>
    <xf numFmtId="0" fontId="4" fillId="13" borderId="14" xfId="0" applyNumberFormat="1" applyFont="1" applyFill="1" applyBorder="1" applyAlignment="1">
      <alignment horizontal="center" wrapText="1"/>
    </xf>
    <xf numFmtId="0" fontId="4" fillId="13" borderId="14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>
      <alignment wrapText="1"/>
    </xf>
    <xf numFmtId="0" fontId="4" fillId="12" borderId="21" xfId="0" applyNumberFormat="1" applyFont="1" applyFill="1" applyBorder="1" applyAlignment="1">
      <alignment horizontal="center" wrapText="1"/>
    </xf>
    <xf numFmtId="0" fontId="4" fillId="0" borderId="21" xfId="0" applyNumberFormat="1" applyFont="1" applyBorder="1" applyAlignment="1">
      <alignment horizontal="center" wrapText="1"/>
    </xf>
    <xf numFmtId="0" fontId="4" fillId="13" borderId="21" xfId="0" applyNumberFormat="1" applyFont="1" applyFill="1" applyBorder="1" applyAlignment="1">
      <alignment horizontal="center" wrapText="1"/>
    </xf>
    <xf numFmtId="0" fontId="2" fillId="12" borderId="12" xfId="0" applyNumberFormat="1" applyFont="1" applyFill="1" applyBorder="1" applyAlignment="1">
      <alignment horizontal="center" wrapText="1"/>
    </xf>
    <xf numFmtId="0" fontId="2" fillId="13" borderId="12" xfId="0" applyNumberFormat="1" applyFont="1" applyFill="1" applyBorder="1" applyAlignment="1">
      <alignment horizontal="center" wrapText="1"/>
    </xf>
    <xf numFmtId="0" fontId="4" fillId="7" borderId="9" xfId="0" applyNumberFormat="1" applyFont="1" applyFill="1" applyBorder="1" applyAlignment="1">
      <alignment wrapText="1"/>
    </xf>
    <xf numFmtId="0" fontId="2" fillId="12" borderId="9" xfId="0" applyNumberFormat="1" applyFont="1" applyFill="1" applyBorder="1" applyAlignment="1">
      <alignment horizontal="center" wrapText="1"/>
    </xf>
    <xf numFmtId="0" fontId="2" fillId="0" borderId="9" xfId="0" applyNumberFormat="1" applyFont="1" applyBorder="1" applyAlignment="1">
      <alignment horizontal="center" wrapText="1"/>
    </xf>
    <xf numFmtId="0" fontId="4" fillId="13" borderId="9" xfId="0" applyNumberFormat="1" applyFont="1" applyFill="1" applyBorder="1" applyAlignment="1">
      <alignment horizontal="center" vertical="center" wrapText="1"/>
    </xf>
    <xf numFmtId="0" fontId="2" fillId="12" borderId="9" xfId="0" applyNumberFormat="1" applyFont="1" applyFill="1" applyBorder="1" applyAlignment="1">
      <alignment horizontal="center"/>
    </xf>
    <xf numFmtId="0" fontId="2" fillId="13" borderId="9" xfId="0" applyNumberFormat="1" applyFont="1" applyFill="1" applyBorder="1" applyAlignment="1">
      <alignment horizontal="center"/>
    </xf>
    <xf numFmtId="0" fontId="4" fillId="3" borderId="9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4" fillId="15" borderId="16" xfId="0" applyNumberFormat="1" applyFont="1" applyFill="1" applyBorder="1" applyAlignment="1">
      <alignment horizontal="center"/>
    </xf>
    <xf numFmtId="0" fontId="4" fillId="14" borderId="26" xfId="0" applyNumberFormat="1" applyFont="1" applyFill="1" applyBorder="1" applyAlignment="1">
      <alignment horizontal="center"/>
    </xf>
    <xf numFmtId="0" fontId="4" fillId="14" borderId="9" xfId="0" applyNumberFormat="1" applyFont="1" applyFill="1" applyBorder="1" applyAlignment="1">
      <alignment horizontal="center"/>
    </xf>
    <xf numFmtId="0" fontId="4" fillId="0" borderId="26" xfId="0" applyNumberFormat="1" applyFont="1" applyFill="1" applyBorder="1" applyAlignment="1">
      <alignment horizontal="center"/>
    </xf>
    <xf numFmtId="0" fontId="2" fillId="4" borderId="26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0" fontId="2" fillId="4" borderId="35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35" xfId="0" applyNumberFormat="1" applyFont="1" applyBorder="1" applyAlignment="1">
      <alignment horizontal="center"/>
    </xf>
    <xf numFmtId="0" fontId="2" fillId="5" borderId="9" xfId="0" applyNumberFormat="1" applyFont="1" applyFill="1" applyBorder="1" applyAlignment="1">
      <alignment horizontal="center"/>
    </xf>
    <xf numFmtId="0" fontId="2" fillId="7" borderId="9" xfId="0" applyNumberFormat="1" applyFont="1" applyFill="1" applyBorder="1" applyAlignment="1">
      <alignment horizontal="center"/>
    </xf>
    <xf numFmtId="0" fontId="4" fillId="0" borderId="17" xfId="0" applyNumberFormat="1" applyFont="1" applyBorder="1"/>
    <xf numFmtId="0" fontId="2" fillId="0" borderId="25" xfId="0" applyNumberFormat="1" applyFont="1" applyBorder="1" applyAlignment="1">
      <alignment horizontal="center"/>
    </xf>
    <xf numFmtId="0" fontId="4" fillId="14" borderId="33" xfId="0" applyNumberFormat="1" applyFont="1" applyFill="1" applyBorder="1" applyAlignment="1">
      <alignment horizontal="center"/>
    </xf>
    <xf numFmtId="0" fontId="4" fillId="14" borderId="34" xfId="0" applyNumberFormat="1" applyFont="1" applyFill="1" applyBorder="1" applyAlignment="1">
      <alignment horizontal="center"/>
    </xf>
    <xf numFmtId="0" fontId="4" fillId="14" borderId="35" xfId="0" applyNumberFormat="1" applyFont="1" applyFill="1" applyBorder="1" applyAlignment="1">
      <alignment horizontal="center"/>
    </xf>
    <xf numFmtId="0" fontId="2" fillId="14" borderId="23" xfId="0" applyNumberFormat="1" applyFont="1" applyFill="1" applyBorder="1" applyAlignment="1">
      <alignment horizontal="center"/>
    </xf>
    <xf numFmtId="0" fontId="2" fillId="14" borderId="23" xfId="0" applyNumberFormat="1" applyFont="1" applyFill="1" applyBorder="1"/>
    <xf numFmtId="0" fontId="4" fillId="14" borderId="34" xfId="0" applyNumberFormat="1" applyFont="1" applyFill="1" applyBorder="1"/>
    <xf numFmtId="0" fontId="4" fillId="14" borderId="35" xfId="0" applyNumberFormat="1" applyFont="1" applyFill="1" applyBorder="1"/>
    <xf numFmtId="0" fontId="2" fillId="14" borderId="34" xfId="0" applyNumberFormat="1" applyFont="1" applyFill="1" applyBorder="1" applyAlignment="1">
      <alignment horizontal="center"/>
    </xf>
    <xf numFmtId="0" fontId="4" fillId="0" borderId="34" xfId="0" applyNumberFormat="1" applyFont="1" applyFill="1" applyBorder="1" applyAlignment="1">
      <alignment horizontal="center"/>
    </xf>
    <xf numFmtId="0" fontId="4" fillId="0" borderId="35" xfId="0" applyNumberFormat="1" applyFont="1" applyFill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7" borderId="27" xfId="0" applyNumberFormat="1" applyFont="1" applyFill="1" applyBorder="1" applyAlignment="1">
      <alignment horizontal="center"/>
    </xf>
    <xf numFmtId="0" fontId="2" fillId="7" borderId="25" xfId="0" applyNumberFormat="1" applyFont="1" applyFill="1" applyBorder="1" applyAlignment="1">
      <alignment horizontal="center"/>
    </xf>
    <xf numFmtId="0" fontId="2" fillId="7" borderId="17" xfId="0" applyNumberFormat="1" applyFont="1" applyFill="1" applyBorder="1" applyAlignment="1">
      <alignment horizontal="center"/>
    </xf>
    <xf numFmtId="0" fontId="2" fillId="5" borderId="22" xfId="0" applyNumberFormat="1" applyFont="1" applyFill="1" applyBorder="1" applyAlignment="1">
      <alignment horizontal="center"/>
    </xf>
    <xf numFmtId="0" fontId="2" fillId="5" borderId="33" xfId="0" applyNumberFormat="1" applyFont="1" applyFill="1" applyBorder="1" applyAlignment="1">
      <alignment horizontal="center"/>
    </xf>
    <xf numFmtId="0" fontId="2" fillId="5" borderId="23" xfId="0" applyNumberFormat="1" applyFont="1" applyFill="1" applyBorder="1" applyAlignment="1">
      <alignment horizontal="center"/>
    </xf>
    <xf numFmtId="0" fontId="2" fillId="5" borderId="34" xfId="0" applyNumberFormat="1" applyFont="1" applyFill="1" applyBorder="1" applyAlignment="1">
      <alignment horizontal="center"/>
    </xf>
    <xf numFmtId="0" fontId="2" fillId="5" borderId="26" xfId="0" applyNumberFormat="1" applyFont="1" applyFill="1" applyBorder="1" applyAlignment="1">
      <alignment horizontal="center"/>
    </xf>
    <xf numFmtId="0" fontId="2" fillId="5" borderId="35" xfId="0" applyNumberFormat="1" applyFont="1" applyFill="1" applyBorder="1" applyAlignment="1">
      <alignment horizontal="center"/>
    </xf>
    <xf numFmtId="0" fontId="4" fillId="13" borderId="23" xfId="0" applyNumberFormat="1" applyFont="1" applyFill="1" applyBorder="1"/>
    <xf numFmtId="0" fontId="4" fillId="13" borderId="34" xfId="0" applyNumberFormat="1" applyFont="1" applyFill="1" applyBorder="1"/>
    <xf numFmtId="0" fontId="4" fillId="13" borderId="26" xfId="0" applyNumberFormat="1" applyFont="1" applyFill="1" applyBorder="1"/>
    <xf numFmtId="0" fontId="4" fillId="13" borderId="35" xfId="0" applyNumberFormat="1" applyFont="1" applyFill="1" applyBorder="1"/>
    <xf numFmtId="0" fontId="2" fillId="7" borderId="33" xfId="0" applyNumberFormat="1" applyFont="1" applyFill="1" applyBorder="1" applyAlignment="1">
      <alignment horizontal="center"/>
    </xf>
    <xf numFmtId="0" fontId="2" fillId="7" borderId="34" xfId="0" applyNumberFormat="1" applyFont="1" applyFill="1" applyBorder="1" applyAlignment="1">
      <alignment horizontal="center"/>
    </xf>
    <xf numFmtId="0" fontId="2" fillId="7" borderId="35" xfId="0" applyNumberFormat="1" applyFont="1" applyFill="1" applyBorder="1" applyAlignment="1">
      <alignment horizontal="center"/>
    </xf>
    <xf numFmtId="0" fontId="2" fillId="7" borderId="34" xfId="0" applyNumberFormat="1" applyFont="1" applyFill="1" applyBorder="1" applyAlignment="1">
      <alignment horizontal="center" wrapText="1"/>
    </xf>
    <xf numFmtId="0" fontId="2" fillId="16" borderId="49" xfId="0" applyNumberFormat="1" applyFont="1" applyFill="1" applyBorder="1" applyAlignment="1">
      <alignment horizontal="center"/>
    </xf>
    <xf numFmtId="0" fontId="2" fillId="16" borderId="14" xfId="0" applyNumberFormat="1" applyFont="1" applyFill="1" applyBorder="1" applyAlignment="1">
      <alignment horizontal="center"/>
    </xf>
    <xf numFmtId="0" fontId="4" fillId="0" borderId="14" xfId="0" applyNumberFormat="1" applyFont="1" applyBorder="1" applyAlignment="1">
      <alignment horizontal="left" wrapText="1"/>
    </xf>
    <xf numFmtId="0" fontId="4" fillId="13" borderId="14" xfId="0" applyNumberFormat="1" applyFont="1" applyFill="1" applyBorder="1" applyAlignment="1">
      <alignment vertical="center" wrapText="1"/>
    </xf>
    <xf numFmtId="0" fontId="4" fillId="8" borderId="14" xfId="0" applyNumberFormat="1" applyFont="1" applyFill="1" applyBorder="1" applyAlignment="1">
      <alignment horizontal="left" wrapText="1"/>
    </xf>
    <xf numFmtId="0" fontId="4" fillId="8" borderId="14" xfId="0" applyNumberFormat="1" applyFont="1" applyFill="1" applyBorder="1"/>
    <xf numFmtId="0" fontId="4" fillId="8" borderId="14" xfId="0" applyNumberFormat="1" applyFont="1" applyFill="1" applyBorder="1" applyAlignment="1">
      <alignment horizontal="center"/>
    </xf>
    <xf numFmtId="0" fontId="2" fillId="8" borderId="14" xfId="0" applyNumberFormat="1" applyFont="1" applyFill="1" applyBorder="1" applyAlignment="1">
      <alignment horizontal="center"/>
    </xf>
    <xf numFmtId="0" fontId="2" fillId="0" borderId="14" xfId="0" applyNumberFormat="1" applyFont="1" applyBorder="1" applyAlignment="1">
      <alignment horizontal="center" vertical="center" wrapText="1"/>
    </xf>
    <xf numFmtId="0" fontId="2" fillId="12" borderId="14" xfId="0" applyNumberFormat="1" applyFont="1" applyFill="1" applyBorder="1" applyAlignment="1">
      <alignment horizontal="center" vertical="center" wrapText="1"/>
    </xf>
    <xf numFmtId="0" fontId="2" fillId="16" borderId="21" xfId="0" applyNumberFormat="1" applyFont="1" applyFill="1" applyBorder="1" applyAlignment="1">
      <alignment horizontal="center"/>
    </xf>
    <xf numFmtId="0" fontId="2" fillId="16" borderId="9" xfId="0" applyNumberFormat="1" applyFont="1" applyFill="1" applyBorder="1" applyAlignment="1">
      <alignment horizontal="center"/>
    </xf>
    <xf numFmtId="0" fontId="2" fillId="12" borderId="21" xfId="0" applyNumberFormat="1" applyFont="1" applyFill="1" applyBorder="1" applyAlignment="1">
      <alignment horizontal="center" wrapText="1"/>
    </xf>
    <xf numFmtId="0" fontId="2" fillId="3" borderId="12" xfId="0" applyNumberFormat="1" applyFont="1" applyFill="1" applyBorder="1" applyAlignment="1">
      <alignment horizontal="center" wrapText="1"/>
    </xf>
    <xf numFmtId="0" fontId="2" fillId="16" borderId="56" xfId="0" applyNumberFormat="1" applyFont="1" applyFill="1" applyBorder="1" applyAlignment="1">
      <alignment horizontal="center"/>
    </xf>
    <xf numFmtId="0" fontId="2" fillId="16" borderId="55" xfId="0" applyNumberFormat="1" applyFont="1" applyFill="1" applyBorder="1" applyAlignment="1">
      <alignment horizontal="center"/>
    </xf>
    <xf numFmtId="0" fontId="2" fillId="16" borderId="57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/>
    </xf>
    <xf numFmtId="0" fontId="4" fillId="5" borderId="14" xfId="0" applyNumberFormat="1" applyFont="1" applyFill="1" applyBorder="1" applyAlignment="1">
      <alignment horizontal="center"/>
    </xf>
    <xf numFmtId="0" fontId="4" fillId="7" borderId="14" xfId="0" applyNumberFormat="1" applyFont="1" applyFill="1" applyBorder="1" applyAlignment="1">
      <alignment horizontal="center"/>
    </xf>
    <xf numFmtId="0" fontId="2" fillId="6" borderId="14" xfId="0" applyNumberFormat="1" applyFont="1" applyFill="1" applyBorder="1" applyAlignment="1">
      <alignment horizontal="center"/>
    </xf>
    <xf numFmtId="0" fontId="2" fillId="8" borderId="14" xfId="0" applyNumberFormat="1" applyFont="1" applyFill="1" applyBorder="1" applyAlignment="1">
      <alignment horizontal="center" wrapText="1"/>
    </xf>
    <xf numFmtId="0" fontId="2" fillId="7" borderId="14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0" fontId="2" fillId="0" borderId="14" xfId="0" applyNumberFormat="1" applyFont="1" applyFill="1" applyBorder="1" applyAlignment="1">
      <alignment wrapText="1"/>
    </xf>
    <xf numFmtId="0" fontId="4" fillId="0" borderId="14" xfId="0" applyNumberFormat="1" applyFont="1" applyFill="1" applyBorder="1"/>
    <xf numFmtId="0" fontId="2" fillId="0" borderId="61" xfId="0" applyNumberFormat="1" applyFont="1" applyBorder="1" applyAlignment="1">
      <alignment horizontal="center" vertical="center" textRotation="90"/>
    </xf>
    <xf numFmtId="0" fontId="2" fillId="0" borderId="43" xfId="0" applyNumberFormat="1" applyFont="1" applyBorder="1" applyAlignment="1">
      <alignment horizontal="center"/>
    </xf>
    <xf numFmtId="0" fontId="4" fillId="7" borderId="34" xfId="0" applyNumberFormat="1" applyFont="1" applyFill="1" applyBorder="1" applyAlignment="1">
      <alignment horizontal="center"/>
    </xf>
    <xf numFmtId="0" fontId="2" fillId="8" borderId="34" xfId="0" applyNumberFormat="1" applyFont="1" applyFill="1" applyBorder="1" applyAlignment="1">
      <alignment horizontal="center"/>
    </xf>
    <xf numFmtId="0" fontId="2" fillId="0" borderId="34" xfId="0" applyNumberFormat="1" applyFont="1" applyBorder="1" applyAlignment="1">
      <alignment horizontal="center" wrapText="1"/>
    </xf>
    <xf numFmtId="0" fontId="4" fillId="0" borderId="23" xfId="0" applyNumberFormat="1" applyFont="1" applyFill="1" applyBorder="1"/>
    <xf numFmtId="0" fontId="4" fillId="0" borderId="44" xfId="0" applyNumberFormat="1" applyFont="1" applyFill="1" applyBorder="1"/>
    <xf numFmtId="0" fontId="4" fillId="0" borderId="45" xfId="0" applyNumberFormat="1" applyFont="1" applyFill="1" applyBorder="1"/>
    <xf numFmtId="0" fontId="4" fillId="0" borderId="45" xfId="0" applyNumberFormat="1" applyFont="1" applyBorder="1"/>
    <xf numFmtId="0" fontId="4" fillId="7" borderId="25" xfId="0" applyNumberFormat="1" applyFont="1" applyFill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2" fillId="7" borderId="25" xfId="0" applyNumberFormat="1" applyFont="1" applyFill="1" applyBorder="1" applyAlignment="1">
      <alignment horizontal="center" wrapText="1"/>
    </xf>
    <xf numFmtId="0" fontId="2" fillId="8" borderId="25" xfId="0" applyNumberFormat="1" applyFont="1" applyFill="1" applyBorder="1" applyAlignment="1">
      <alignment horizontal="center" wrapText="1"/>
    </xf>
    <xf numFmtId="0" fontId="2" fillId="5" borderId="46" xfId="0" applyNumberFormat="1" applyFont="1" applyFill="1" applyBorder="1" applyAlignment="1">
      <alignment horizontal="center"/>
    </xf>
    <xf numFmtId="0" fontId="2" fillId="5" borderId="47" xfId="0" applyNumberFormat="1" applyFont="1" applyFill="1" applyBorder="1" applyAlignment="1">
      <alignment horizontal="center"/>
    </xf>
    <xf numFmtId="0" fontId="2" fillId="5" borderId="48" xfId="0" applyNumberFormat="1" applyFont="1" applyFill="1" applyBorder="1" applyAlignment="1">
      <alignment horizontal="center"/>
    </xf>
    <xf numFmtId="0" fontId="4" fillId="5" borderId="23" xfId="0" applyNumberFormat="1" applyFont="1" applyFill="1" applyBorder="1" applyAlignment="1">
      <alignment horizontal="center"/>
    </xf>
    <xf numFmtId="0" fontId="4" fillId="5" borderId="34" xfId="0" applyNumberFormat="1" applyFont="1" applyFill="1" applyBorder="1" applyAlignment="1">
      <alignment horizontal="center"/>
    </xf>
    <xf numFmtId="0" fontId="2" fillId="6" borderId="23" xfId="0" applyNumberFormat="1" applyFont="1" applyFill="1" applyBorder="1" applyAlignment="1">
      <alignment horizontal="center"/>
    </xf>
    <xf numFmtId="0" fontId="2" fillId="6" borderId="34" xfId="0" applyNumberFormat="1" applyFont="1" applyFill="1" applyBorder="1" applyAlignment="1">
      <alignment horizontal="center"/>
    </xf>
    <xf numFmtId="0" fontId="4" fillId="0" borderId="23" xfId="0" applyNumberFormat="1" applyFont="1" applyBorder="1" applyAlignment="1">
      <alignment horizontal="center"/>
    </xf>
    <xf numFmtId="0" fontId="4" fillId="0" borderId="34" xfId="0" applyNumberFormat="1" applyFont="1" applyBorder="1" applyAlignment="1">
      <alignment horizontal="center"/>
    </xf>
    <xf numFmtId="0" fontId="2" fillId="8" borderId="23" xfId="0" applyNumberFormat="1" applyFont="1" applyFill="1" applyBorder="1" applyAlignment="1">
      <alignment horizontal="center"/>
    </xf>
    <xf numFmtId="0" fontId="4" fillId="12" borderId="23" xfId="0" applyNumberFormat="1" applyFont="1" applyFill="1" applyBorder="1"/>
    <xf numFmtId="0" fontId="4" fillId="12" borderId="34" xfId="0" applyNumberFormat="1" applyFont="1" applyFill="1" applyBorder="1"/>
    <xf numFmtId="0" fontId="4" fillId="4" borderId="23" xfId="0" applyNumberFormat="1" applyFont="1" applyFill="1" applyBorder="1" applyAlignment="1">
      <alignment horizontal="center"/>
    </xf>
    <xf numFmtId="0" fontId="4" fillId="4" borderId="34" xfId="0" applyNumberFormat="1" applyFont="1" applyFill="1" applyBorder="1" applyAlignment="1">
      <alignment horizontal="center"/>
    </xf>
    <xf numFmtId="0" fontId="2" fillId="14" borderId="22" xfId="0" applyNumberFormat="1" applyFont="1" applyFill="1" applyBorder="1" applyAlignment="1">
      <alignment horizontal="center"/>
    </xf>
    <xf numFmtId="0" fontId="7" fillId="14" borderId="21" xfId="0" applyNumberFormat="1" applyFont="1" applyFill="1" applyBorder="1" applyAlignment="1">
      <alignment horizontal="center"/>
    </xf>
    <xf numFmtId="0" fontId="4" fillId="0" borderId="22" xfId="0" applyNumberFormat="1" applyFont="1" applyBorder="1" applyAlignment="1">
      <alignment horizontal="center"/>
    </xf>
    <xf numFmtId="0" fontId="7" fillId="0" borderId="21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  <xf numFmtId="0" fontId="4" fillId="0" borderId="33" xfId="0" applyNumberFormat="1" applyFont="1" applyBorder="1" applyAlignment="1">
      <alignment horizontal="center"/>
    </xf>
    <xf numFmtId="0" fontId="4" fillId="4" borderId="22" xfId="0" applyNumberFormat="1" applyFont="1" applyFill="1" applyBorder="1" applyAlignment="1">
      <alignment horizontal="center"/>
    </xf>
    <xf numFmtId="0" fontId="7" fillId="4" borderId="21" xfId="0" applyNumberFormat="1" applyFont="1" applyFill="1" applyBorder="1" applyAlignment="1">
      <alignment horizontal="center"/>
    </xf>
    <xf numFmtId="0" fontId="4" fillId="4" borderId="21" xfId="0" applyNumberFormat="1" applyFont="1" applyFill="1" applyBorder="1" applyAlignment="1">
      <alignment horizontal="center"/>
    </xf>
    <xf numFmtId="0" fontId="4" fillId="4" borderId="33" xfId="0" applyNumberFormat="1" applyFont="1" applyFill="1" applyBorder="1" applyAlignment="1">
      <alignment horizontal="center"/>
    </xf>
    <xf numFmtId="0" fontId="4" fillId="5" borderId="22" xfId="0" applyNumberFormat="1" applyFont="1" applyFill="1" applyBorder="1" applyAlignment="1">
      <alignment horizontal="center"/>
    </xf>
    <xf numFmtId="0" fontId="4" fillId="5" borderId="21" xfId="0" applyNumberFormat="1" applyFont="1" applyFill="1" applyBorder="1" applyAlignment="1">
      <alignment horizontal="center"/>
    </xf>
    <xf numFmtId="0" fontId="4" fillId="5" borderId="33" xfId="0" applyNumberFormat="1" applyFont="1" applyFill="1" applyBorder="1" applyAlignment="1">
      <alignment horizontal="center"/>
    </xf>
    <xf numFmtId="0" fontId="4" fillId="7" borderId="27" xfId="0" applyNumberFormat="1" applyFont="1" applyFill="1" applyBorder="1" applyAlignment="1">
      <alignment horizontal="center"/>
    </xf>
    <xf numFmtId="0" fontId="4" fillId="7" borderId="21" xfId="0" applyNumberFormat="1" applyFont="1" applyFill="1" applyBorder="1" applyAlignment="1">
      <alignment horizontal="center"/>
    </xf>
    <xf numFmtId="0" fontId="4" fillId="7" borderId="33" xfId="0" applyNumberFormat="1" applyFont="1" applyFill="1" applyBorder="1" applyAlignment="1">
      <alignment horizontal="center"/>
    </xf>
    <xf numFmtId="0" fontId="2" fillId="3" borderId="15" xfId="0" applyNumberFormat="1" applyFont="1" applyFill="1" applyBorder="1" applyAlignment="1">
      <alignment horizontal="center" wrapText="1"/>
    </xf>
    <xf numFmtId="0" fontId="2" fillId="11" borderId="13" xfId="0" applyNumberFormat="1" applyFont="1" applyFill="1" applyBorder="1" applyAlignment="1">
      <alignment horizontal="center"/>
    </xf>
    <xf numFmtId="0" fontId="2" fillId="11" borderId="12" xfId="0" applyNumberFormat="1" applyFont="1" applyFill="1" applyBorder="1" applyAlignment="1">
      <alignment horizontal="center"/>
    </xf>
    <xf numFmtId="0" fontId="2" fillId="11" borderId="18" xfId="0" applyNumberFormat="1" applyFont="1" applyFill="1" applyBorder="1" applyAlignment="1">
      <alignment horizontal="center"/>
    </xf>
    <xf numFmtId="0" fontId="2" fillId="9" borderId="13" xfId="0" applyNumberFormat="1" applyFont="1" applyFill="1" applyBorder="1" applyAlignment="1">
      <alignment horizontal="center"/>
    </xf>
    <xf numFmtId="0" fontId="2" fillId="9" borderId="12" xfId="0" applyNumberFormat="1" applyFont="1" applyFill="1" applyBorder="1" applyAlignment="1">
      <alignment horizontal="center"/>
    </xf>
    <xf numFmtId="0" fontId="2" fillId="9" borderId="18" xfId="0" applyNumberFormat="1" applyFont="1" applyFill="1" applyBorder="1" applyAlignment="1">
      <alignment horizontal="center"/>
    </xf>
    <xf numFmtId="0" fontId="2" fillId="9" borderId="32" xfId="0" applyNumberFormat="1" applyFont="1" applyFill="1" applyBorder="1" applyAlignment="1">
      <alignment horizontal="center"/>
    </xf>
    <xf numFmtId="0" fontId="4" fillId="0" borderId="9" xfId="0" applyNumberFormat="1" applyFont="1" applyBorder="1" applyAlignment="1">
      <alignment horizontal="left"/>
    </xf>
    <xf numFmtId="0" fontId="4" fillId="13" borderId="9" xfId="0" applyNumberFormat="1" applyFont="1" applyFill="1" applyBorder="1" applyAlignment="1">
      <alignment horizontal="center" wrapText="1"/>
    </xf>
    <xf numFmtId="0" fontId="4" fillId="0" borderId="9" xfId="0" applyNumberFormat="1" applyFont="1" applyBorder="1" applyAlignment="1">
      <alignment horizontal="center" wrapText="1"/>
    </xf>
    <xf numFmtId="0" fontId="2" fillId="14" borderId="26" xfId="0" applyNumberFormat="1" applyFont="1" applyFill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4" fillId="0" borderId="35" xfId="0" applyNumberFormat="1" applyFont="1" applyBorder="1" applyAlignment="1">
      <alignment horizontal="center"/>
    </xf>
    <xf numFmtId="0" fontId="4" fillId="4" borderId="26" xfId="0" applyNumberFormat="1" applyFont="1" applyFill="1" applyBorder="1" applyAlignment="1">
      <alignment horizontal="center"/>
    </xf>
    <xf numFmtId="0" fontId="4" fillId="4" borderId="9" xfId="0" applyNumberFormat="1" applyFont="1" applyFill="1" applyBorder="1" applyAlignment="1">
      <alignment horizontal="center"/>
    </xf>
    <xf numFmtId="0" fontId="4" fillId="4" borderId="35" xfId="0" applyNumberFormat="1" applyFont="1" applyFill="1" applyBorder="1" applyAlignment="1">
      <alignment horizontal="center"/>
    </xf>
    <xf numFmtId="0" fontId="4" fillId="5" borderId="26" xfId="0" applyNumberFormat="1" applyFont="1" applyFill="1" applyBorder="1" applyAlignment="1">
      <alignment horizontal="center"/>
    </xf>
    <xf numFmtId="0" fontId="4" fillId="5" borderId="9" xfId="0" applyNumberFormat="1" applyFont="1" applyFill="1" applyBorder="1" applyAlignment="1">
      <alignment horizontal="center"/>
    </xf>
    <xf numFmtId="0" fontId="4" fillId="5" borderId="35" xfId="0" applyNumberFormat="1" applyFont="1" applyFill="1" applyBorder="1" applyAlignment="1">
      <alignment horizontal="center"/>
    </xf>
    <xf numFmtId="0" fontId="4" fillId="7" borderId="17" xfId="0" applyNumberFormat="1" applyFont="1" applyFill="1" applyBorder="1" applyAlignment="1">
      <alignment horizontal="center"/>
    </xf>
    <xf numFmtId="0" fontId="4" fillId="7" borderId="9" xfId="0" applyNumberFormat="1" applyFont="1" applyFill="1" applyBorder="1" applyAlignment="1">
      <alignment horizontal="center"/>
    </xf>
    <xf numFmtId="0" fontId="4" fillId="7" borderId="35" xfId="0" applyNumberFormat="1" applyFont="1" applyFill="1" applyBorder="1" applyAlignment="1">
      <alignment horizontal="center"/>
    </xf>
    <xf numFmtId="0" fontId="2" fillId="11" borderId="13" xfId="0" applyNumberFormat="1" applyFont="1" applyFill="1" applyBorder="1" applyAlignment="1">
      <alignment horizontal="center" wrapText="1"/>
    </xf>
    <xf numFmtId="0" fontId="4" fillId="11" borderId="12" xfId="0" applyNumberFormat="1" applyFont="1" applyFill="1" applyBorder="1" applyAlignment="1">
      <alignment horizontal="center" wrapText="1"/>
    </xf>
    <xf numFmtId="0" fontId="4" fillId="11" borderId="18" xfId="0" applyNumberFormat="1" applyFont="1" applyFill="1" applyBorder="1" applyAlignment="1">
      <alignment horizontal="center" wrapText="1"/>
    </xf>
    <xf numFmtId="0" fontId="4" fillId="11" borderId="13" xfId="0" applyNumberFormat="1" applyFont="1" applyFill="1" applyBorder="1" applyAlignment="1">
      <alignment horizontal="center" wrapText="1"/>
    </xf>
    <xf numFmtId="0" fontId="4" fillId="11" borderId="32" xfId="0" applyNumberFormat="1" applyFont="1" applyFill="1" applyBorder="1" applyAlignment="1">
      <alignment horizontal="center" wrapText="1"/>
    </xf>
    <xf numFmtId="0" fontId="2" fillId="14" borderId="26" xfId="0" applyNumberFormat="1" applyFont="1" applyFill="1" applyBorder="1"/>
    <xf numFmtId="0" fontId="2" fillId="13" borderId="21" xfId="0" applyNumberFormat="1" applyFont="1" applyFill="1" applyBorder="1" applyAlignment="1">
      <alignment horizontal="center" wrapText="1"/>
    </xf>
    <xf numFmtId="0" fontId="4" fillId="11" borderId="12" xfId="0" applyNumberFormat="1" applyFont="1" applyFill="1" applyBorder="1"/>
    <xf numFmtId="0" fontId="2" fillId="3" borderId="12" xfId="0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11" borderId="12" xfId="0" applyNumberFormat="1" applyFont="1" applyFill="1" applyBorder="1" applyAlignment="1">
      <alignment horizontal="center" wrapText="1"/>
    </xf>
    <xf numFmtId="0" fontId="2" fillId="11" borderId="15" xfId="0" applyNumberFormat="1" applyFont="1" applyFill="1" applyBorder="1" applyAlignment="1">
      <alignment horizontal="center" wrapText="1"/>
    </xf>
    <xf numFmtId="0" fontId="4" fillId="11" borderId="12" xfId="0" applyNumberFormat="1" applyFont="1" applyFill="1" applyBorder="1" applyAlignment="1">
      <alignment horizontal="center"/>
    </xf>
    <xf numFmtId="0" fontId="4" fillId="11" borderId="18" xfId="0" applyNumberFormat="1" applyFont="1" applyFill="1" applyBorder="1" applyAlignment="1">
      <alignment horizontal="center"/>
    </xf>
    <xf numFmtId="0" fontId="4" fillId="13" borderId="9" xfId="0" applyNumberFormat="1" applyFont="1" applyFill="1" applyBorder="1" applyAlignment="1">
      <alignment vertical="center" wrapText="1"/>
    </xf>
    <xf numFmtId="0" fontId="2" fillId="0" borderId="21" xfId="0" applyNumberFormat="1" applyFont="1" applyBorder="1"/>
    <xf numFmtId="0" fontId="2" fillId="14" borderId="21" xfId="0" applyNumberFormat="1" applyFont="1" applyFill="1" applyBorder="1" applyAlignment="1">
      <alignment horizontal="center"/>
    </xf>
    <xf numFmtId="0" fontId="2" fillId="14" borderId="33" xfId="0" applyNumberFormat="1" applyFont="1" applyFill="1" applyBorder="1" applyAlignment="1">
      <alignment horizontal="center"/>
    </xf>
    <xf numFmtId="0" fontId="2" fillId="0" borderId="22" xfId="0" applyNumberFormat="1" applyFont="1" applyBorder="1"/>
    <xf numFmtId="0" fontId="2" fillId="0" borderId="33" xfId="0" applyNumberFormat="1" applyFont="1" applyBorder="1"/>
    <xf numFmtId="0" fontId="2" fillId="4" borderId="22" xfId="0" applyNumberFormat="1" applyFont="1" applyFill="1" applyBorder="1" applyAlignment="1">
      <alignment horizontal="center"/>
    </xf>
    <xf numFmtId="0" fontId="2" fillId="4" borderId="21" xfId="0" applyNumberFormat="1" applyFont="1" applyFill="1" applyBorder="1" applyAlignment="1">
      <alignment horizontal="center"/>
    </xf>
    <xf numFmtId="0" fontId="2" fillId="4" borderId="33" xfId="0" applyNumberFormat="1" applyFont="1" applyFill="1" applyBorder="1" applyAlignment="1">
      <alignment horizontal="center"/>
    </xf>
    <xf numFmtId="0" fontId="4" fillId="0" borderId="9" xfId="0" applyNumberFormat="1" applyFont="1" applyBorder="1" applyAlignment="1">
      <alignment horizontal="center" vertical="center" wrapText="1"/>
    </xf>
    <xf numFmtId="0" fontId="2" fillId="14" borderId="9" xfId="0" applyNumberFormat="1" applyFont="1" applyFill="1" applyBorder="1" applyAlignment="1">
      <alignment horizontal="center"/>
    </xf>
    <xf numFmtId="0" fontId="2" fillId="14" borderId="35" xfId="0" applyNumberFormat="1" applyFont="1" applyFill="1" applyBorder="1" applyAlignment="1">
      <alignment horizontal="center"/>
    </xf>
    <xf numFmtId="0" fontId="2" fillId="7" borderId="9" xfId="0" applyNumberFormat="1" applyFont="1" applyFill="1" applyBorder="1" applyAlignment="1">
      <alignment horizontal="center" wrapText="1"/>
    </xf>
    <xf numFmtId="0" fontId="2" fillId="7" borderId="35" xfId="0" applyNumberFormat="1" applyFont="1" applyFill="1" applyBorder="1" applyAlignment="1">
      <alignment horizontal="center" wrapText="1"/>
    </xf>
    <xf numFmtId="0" fontId="2" fillId="7" borderId="21" xfId="0" applyNumberFormat="1" applyFont="1" applyFill="1" applyBorder="1" applyAlignment="1">
      <alignment horizontal="center" wrapText="1"/>
    </xf>
    <xf numFmtId="0" fontId="2" fillId="7" borderId="33" xfId="0" applyNumberFormat="1" applyFont="1" applyFill="1" applyBorder="1" applyAlignment="1">
      <alignment horizontal="center" wrapText="1"/>
    </xf>
    <xf numFmtId="0" fontId="2" fillId="7" borderId="27" xfId="0" applyNumberFormat="1" applyFont="1" applyFill="1" applyBorder="1" applyAlignment="1">
      <alignment horizontal="center" wrapText="1"/>
    </xf>
    <xf numFmtId="0" fontId="4" fillId="8" borderId="9" xfId="0" applyNumberFormat="1" applyFont="1" applyFill="1" applyBorder="1" applyAlignment="1">
      <alignment wrapText="1"/>
    </xf>
    <xf numFmtId="0" fontId="4" fillId="8" borderId="9" xfId="0" applyNumberFormat="1" applyFont="1" applyFill="1" applyBorder="1"/>
    <xf numFmtId="0" fontId="4" fillId="8" borderId="9" xfId="0" applyNumberFormat="1" applyFont="1" applyFill="1" applyBorder="1" applyAlignment="1">
      <alignment horizontal="center"/>
    </xf>
    <xf numFmtId="0" fontId="2" fillId="8" borderId="9" xfId="0" applyNumberFormat="1" applyFont="1" applyFill="1" applyBorder="1" applyAlignment="1">
      <alignment horizontal="center"/>
    </xf>
    <xf numFmtId="0" fontId="2" fillId="8" borderId="26" xfId="0" applyNumberFormat="1" applyFont="1" applyFill="1" applyBorder="1" applyAlignment="1">
      <alignment horizontal="center"/>
    </xf>
    <xf numFmtId="0" fontId="2" fillId="8" borderId="35" xfId="0" applyNumberFormat="1" applyFont="1" applyFill="1" applyBorder="1" applyAlignment="1">
      <alignment horizontal="center"/>
    </xf>
    <xf numFmtId="0" fontId="2" fillId="8" borderId="17" xfId="0" applyNumberFormat="1" applyFont="1" applyFill="1" applyBorder="1" applyAlignment="1">
      <alignment horizontal="center" wrapText="1"/>
    </xf>
    <xf numFmtId="0" fontId="2" fillId="8" borderId="9" xfId="0" applyNumberFormat="1" applyFont="1" applyFill="1" applyBorder="1" applyAlignment="1">
      <alignment horizontal="center" wrapText="1"/>
    </xf>
    <xf numFmtId="0" fontId="2" fillId="0" borderId="21" xfId="0" applyNumberFormat="1" applyFont="1" applyBorder="1" applyAlignment="1">
      <alignment horizontal="center" wrapText="1"/>
    </xf>
    <xf numFmtId="0" fontId="2" fillId="13" borderId="9" xfId="0" applyNumberFormat="1" applyFont="1" applyFill="1" applyBorder="1" applyAlignment="1">
      <alignment horizontal="center" wrapText="1"/>
    </xf>
    <xf numFmtId="0" fontId="4" fillId="0" borderId="21" xfId="0" applyNumberFormat="1" applyFont="1" applyBorder="1" applyAlignment="1">
      <alignment horizontal="left" wrapText="1"/>
    </xf>
    <xf numFmtId="0" fontId="2" fillId="0" borderId="33" xfId="0" applyNumberFormat="1" applyFont="1" applyBorder="1" applyAlignment="1">
      <alignment horizontal="center" wrapText="1"/>
    </xf>
    <xf numFmtId="0" fontId="2" fillId="12" borderId="9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Border="1" applyAlignment="1">
      <alignment horizontal="center" wrapText="1"/>
    </xf>
    <xf numFmtId="0" fontId="2" fillId="0" borderId="21" xfId="0" applyNumberFormat="1" applyFont="1" applyBorder="1" applyAlignment="1">
      <alignment wrapText="1"/>
    </xf>
    <xf numFmtId="0" fontId="2" fillId="16" borderId="63" xfId="0" applyFont="1" applyFill="1" applyBorder="1" applyAlignment="1">
      <alignment horizontal="left"/>
    </xf>
    <xf numFmtId="0" fontId="2" fillId="0" borderId="64" xfId="0" applyFont="1" applyBorder="1"/>
    <xf numFmtId="0" fontId="2" fillId="0" borderId="65" xfId="0" applyFont="1" applyBorder="1"/>
    <xf numFmtId="0" fontId="2" fillId="9" borderId="50" xfId="0" applyNumberFormat="1" applyFont="1" applyFill="1" applyBorder="1" applyAlignment="1">
      <alignment wrapText="1"/>
    </xf>
    <xf numFmtId="0" fontId="2" fillId="0" borderId="66" xfId="0" applyNumberFormat="1" applyFont="1" applyBorder="1" applyAlignment="1">
      <alignment wrapText="1"/>
    </xf>
    <xf numFmtId="0" fontId="2" fillId="0" borderId="64" xfId="0" applyNumberFormat="1" applyFont="1" applyBorder="1" applyAlignment="1">
      <alignment wrapText="1"/>
    </xf>
    <xf numFmtId="0" fontId="2" fillId="0" borderId="65" xfId="0" applyNumberFormat="1" applyFont="1" applyBorder="1" applyAlignment="1">
      <alignment wrapText="1"/>
    </xf>
    <xf numFmtId="0" fontId="2" fillId="7" borderId="64" xfId="0" applyNumberFormat="1" applyFont="1" applyFill="1" applyBorder="1" applyAlignment="1">
      <alignment wrapText="1"/>
    </xf>
    <xf numFmtId="0" fontId="2" fillId="7" borderId="65" xfId="0" applyNumberFormat="1" applyFont="1" applyFill="1" applyBorder="1" applyAlignment="1">
      <alignment wrapText="1"/>
    </xf>
    <xf numFmtId="0" fontId="6" fillId="7" borderId="64" xfId="0" applyNumberFormat="1" applyFont="1" applyFill="1" applyBorder="1" applyAlignment="1">
      <alignment vertical="center" wrapText="1"/>
    </xf>
    <xf numFmtId="0" fontId="2" fillId="7" borderId="66" xfId="0" applyNumberFormat="1" applyFont="1" applyFill="1" applyBorder="1" applyAlignment="1">
      <alignment wrapText="1"/>
    </xf>
    <xf numFmtId="0" fontId="6" fillId="7" borderId="64" xfId="0" applyNumberFormat="1" applyFont="1" applyFill="1" applyBorder="1" applyAlignment="1">
      <alignment wrapText="1"/>
    </xf>
    <xf numFmtId="0" fontId="2" fillId="8" borderId="64" xfId="0" applyNumberFormat="1" applyFont="1" applyFill="1" applyBorder="1" applyAlignment="1">
      <alignment wrapText="1"/>
    </xf>
    <xf numFmtId="0" fontId="2" fillId="8" borderId="65" xfId="0" applyNumberFormat="1" applyFont="1" applyFill="1" applyBorder="1" applyAlignment="1">
      <alignment wrapText="1"/>
    </xf>
    <xf numFmtId="0" fontId="2" fillId="14" borderId="25" xfId="0" applyFont="1" applyFill="1" applyBorder="1" applyAlignment="1">
      <alignment horizontal="center"/>
    </xf>
    <xf numFmtId="0" fontId="2" fillId="14" borderId="17" xfId="0" applyFont="1" applyFill="1" applyBorder="1" applyAlignment="1">
      <alignment horizontal="center"/>
    </xf>
    <xf numFmtId="0" fontId="4" fillId="14" borderId="27" xfId="0" applyNumberFormat="1" applyFont="1" applyFill="1" applyBorder="1" applyAlignment="1">
      <alignment wrapText="1"/>
    </xf>
    <xf numFmtId="0" fontId="4" fillId="14" borderId="25" xfId="0" applyNumberFormat="1" applyFont="1" applyFill="1" applyBorder="1" applyAlignment="1">
      <alignment wrapText="1"/>
    </xf>
    <xf numFmtId="0" fontId="4" fillId="14" borderId="17" xfId="0" applyNumberFormat="1" applyFont="1" applyFill="1" applyBorder="1" applyAlignment="1">
      <alignment horizontal="left"/>
    </xf>
    <xf numFmtId="0" fontId="4" fillId="14" borderId="25" xfId="0" applyNumberFormat="1" applyFont="1" applyFill="1" applyBorder="1" applyAlignment="1">
      <alignment horizontal="left" wrapText="1"/>
    </xf>
    <xf numFmtId="0" fontId="4" fillId="14" borderId="17" xfId="0" applyNumberFormat="1" applyFont="1" applyFill="1" applyBorder="1" applyAlignment="1">
      <alignment wrapText="1"/>
    </xf>
    <xf numFmtId="0" fontId="4" fillId="14" borderId="27" xfId="0" applyNumberFormat="1" applyFont="1" applyFill="1" applyBorder="1" applyAlignment="1">
      <alignment horizontal="left" wrapText="1"/>
    </xf>
    <xf numFmtId="0" fontId="2" fillId="14" borderId="27" xfId="0" applyNumberFormat="1" applyFont="1" applyFill="1" applyBorder="1"/>
    <xf numFmtId="0" fontId="2" fillId="7" borderId="21" xfId="0" applyNumberFormat="1" applyFont="1" applyFill="1" applyBorder="1"/>
    <xf numFmtId="0" fontId="2" fillId="0" borderId="50" xfId="0" applyNumberFormat="1" applyFont="1" applyBorder="1" applyAlignment="1">
      <alignment wrapText="1"/>
    </xf>
    <xf numFmtId="0" fontId="4" fillId="14" borderId="32" xfId="0" applyNumberFormat="1" applyFont="1" applyFill="1" applyBorder="1" applyAlignment="1">
      <alignment wrapText="1"/>
    </xf>
    <xf numFmtId="0" fontId="4" fillId="7" borderId="12" xfId="0" applyNumberFormat="1" applyFont="1" applyFill="1" applyBorder="1" applyAlignment="1">
      <alignment wrapText="1"/>
    </xf>
    <xf numFmtId="0" fontId="2" fillId="0" borderId="12" xfId="0" applyNumberFormat="1" applyFont="1" applyBorder="1" applyAlignment="1">
      <alignment horizontal="center" wrapText="1"/>
    </xf>
    <xf numFmtId="0" fontId="2" fillId="2" borderId="15" xfId="0" applyNumberFormat="1" applyFont="1" applyFill="1" applyBorder="1" applyAlignment="1">
      <alignment horizontal="center"/>
    </xf>
    <xf numFmtId="0" fontId="2" fillId="14" borderId="13" xfId="0" applyNumberFormat="1" applyFont="1" applyFill="1" applyBorder="1" applyAlignment="1">
      <alignment horizontal="center"/>
    </xf>
    <xf numFmtId="0" fontId="2" fillId="14" borderId="12" xfId="0" applyNumberFormat="1" applyFont="1" applyFill="1" applyBorder="1" applyAlignment="1">
      <alignment horizontal="center"/>
    </xf>
    <xf numFmtId="0" fontId="2" fillId="14" borderId="18" xfId="0" applyNumberFormat="1" applyFont="1" applyFill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>
      <alignment horizontal="center"/>
    </xf>
    <xf numFmtId="0" fontId="2" fillId="4" borderId="12" xfId="0" applyNumberFormat="1" applyFont="1" applyFill="1" applyBorder="1" applyAlignment="1">
      <alignment horizontal="center"/>
    </xf>
    <xf numFmtId="0" fontId="2" fillId="4" borderId="18" xfId="0" applyNumberFormat="1" applyFont="1" applyFill="1" applyBorder="1" applyAlignment="1">
      <alignment horizontal="center"/>
    </xf>
    <xf numFmtId="0" fontId="2" fillId="5" borderId="13" xfId="0" applyNumberFormat="1" applyFont="1" applyFill="1" applyBorder="1" applyAlignment="1">
      <alignment horizontal="center"/>
    </xf>
    <xf numFmtId="0" fontId="2" fillId="5" borderId="12" xfId="0" applyNumberFormat="1" applyFont="1" applyFill="1" applyBorder="1" applyAlignment="1">
      <alignment horizontal="center"/>
    </xf>
    <xf numFmtId="0" fontId="2" fillId="5" borderId="18" xfId="0" applyNumberFormat="1" applyFont="1" applyFill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 wrapText="1"/>
    </xf>
    <xf numFmtId="0" fontId="2" fillId="7" borderId="67" xfId="0" applyNumberFormat="1" applyFont="1" applyFill="1" applyBorder="1" applyAlignment="1">
      <alignment wrapText="1"/>
    </xf>
    <xf numFmtId="0" fontId="4" fillId="13" borderId="21" xfId="0" applyNumberFormat="1" applyFont="1" applyFill="1" applyBorder="1" applyAlignment="1">
      <alignment horizontal="left" wrapText="1"/>
    </xf>
    <xf numFmtId="0" fontId="2" fillId="16" borderId="20" xfId="0" applyNumberFormat="1" applyFont="1" applyFill="1" applyBorder="1" applyAlignment="1">
      <alignment horizontal="center"/>
    </xf>
    <xf numFmtId="0" fontId="4" fillId="3" borderId="20" xfId="0" applyNumberFormat="1" applyFont="1" applyFill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4" fillId="2" borderId="36" xfId="0" applyNumberFormat="1" applyFont="1" applyFill="1" applyBorder="1" applyAlignment="1">
      <alignment horizontal="center"/>
    </xf>
    <xf numFmtId="0" fontId="2" fillId="11" borderId="71" xfId="0" applyNumberFormat="1" applyFont="1" applyFill="1" applyBorder="1" applyAlignment="1">
      <alignment horizontal="center"/>
    </xf>
    <xf numFmtId="0" fontId="2" fillId="7" borderId="50" xfId="0" applyNumberFormat="1" applyFont="1" applyFill="1" applyBorder="1" applyAlignment="1">
      <alignment wrapText="1"/>
    </xf>
    <xf numFmtId="0" fontId="2" fillId="14" borderId="32" xfId="0" applyNumberFormat="1" applyFont="1" applyFill="1" applyBorder="1"/>
    <xf numFmtId="0" fontId="2" fillId="7" borderId="12" xfId="0" applyNumberFormat="1" applyFont="1" applyFill="1" applyBorder="1"/>
    <xf numFmtId="0" fontId="4" fillId="13" borderId="12" xfId="0" applyNumberFormat="1" applyFont="1" applyFill="1" applyBorder="1" applyAlignment="1">
      <alignment horizontal="center" wrapText="1"/>
    </xf>
    <xf numFmtId="0" fontId="4" fillId="0" borderId="12" xfId="0" applyNumberFormat="1" applyFont="1" applyBorder="1" applyAlignment="1">
      <alignment horizontal="center" wrapText="1"/>
    </xf>
    <xf numFmtId="0" fontId="2" fillId="7" borderId="32" xfId="0" applyNumberFormat="1" applyFont="1" applyFill="1" applyBorder="1" applyAlignment="1">
      <alignment horizontal="center"/>
    </xf>
    <xf numFmtId="0" fontId="2" fillId="7" borderId="12" xfId="0" applyNumberFormat="1" applyFont="1" applyFill="1" applyBorder="1" applyAlignment="1">
      <alignment horizontal="center"/>
    </xf>
    <xf numFmtId="0" fontId="2" fillId="7" borderId="18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7" borderId="21" xfId="0" applyNumberFormat="1" applyFont="1" applyFill="1" applyBorder="1" applyAlignment="1">
      <alignment wrapText="1"/>
    </xf>
    <xf numFmtId="0" fontId="2" fillId="0" borderId="14" xfId="0" applyNumberFormat="1" applyFont="1" applyBorder="1" applyAlignment="1">
      <alignment vertical="center"/>
    </xf>
    <xf numFmtId="0" fontId="2" fillId="7" borderId="9" xfId="0" applyNumberFormat="1" applyFont="1" applyFill="1" applyBorder="1" applyAlignment="1">
      <alignment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13" borderId="14" xfId="0" applyNumberFormat="1" applyFont="1" applyFill="1" applyBorder="1"/>
    <xf numFmtId="0" fontId="4" fillId="0" borderId="0" xfId="0" applyNumberFormat="1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11" borderId="32" xfId="0" applyNumberFormat="1" applyFont="1" applyFill="1" applyBorder="1" applyAlignment="1">
      <alignment wrapText="1"/>
    </xf>
    <xf numFmtId="0" fontId="2" fillId="11" borderId="12" xfId="0" applyNumberFormat="1" applyFont="1" applyFill="1" applyBorder="1" applyAlignment="1">
      <alignment wrapText="1"/>
    </xf>
    <xf numFmtId="0" fontId="4" fillId="11" borderId="13" xfId="0" applyNumberFormat="1" applyFont="1" applyFill="1" applyBorder="1" applyAlignment="1">
      <alignment horizontal="center"/>
    </xf>
    <xf numFmtId="0" fontId="4" fillId="11" borderId="32" xfId="0" applyNumberFormat="1" applyFont="1" applyFill="1" applyBorder="1" applyAlignment="1">
      <alignment horizontal="center"/>
    </xf>
    <xf numFmtId="0" fontId="2" fillId="11" borderId="18" xfId="0" applyNumberFormat="1" applyFont="1" applyFill="1" applyBorder="1" applyAlignment="1">
      <alignment horizontal="center" wrapText="1"/>
    </xf>
    <xf numFmtId="0" fontId="2" fillId="11" borderId="32" xfId="0" applyNumberFormat="1" applyFont="1" applyFill="1" applyBorder="1" applyAlignment="1">
      <alignment horizontal="center" wrapText="1"/>
    </xf>
    <xf numFmtId="0" fontId="2" fillId="11" borderId="32" xfId="0" applyNumberFormat="1" applyFont="1" applyFill="1" applyBorder="1" applyAlignment="1">
      <alignment horizontal="left" wrapText="1"/>
    </xf>
    <xf numFmtId="0" fontId="2" fillId="11" borderId="12" xfId="0" applyNumberFormat="1" applyFont="1" applyFill="1" applyBorder="1" applyAlignment="1">
      <alignment horizontal="left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4" fillId="0" borderId="14" xfId="0" applyNumberFormat="1" applyFont="1" applyBorder="1"/>
    <xf numFmtId="0" fontId="2" fillId="0" borderId="14" xfId="0" applyNumberFormat="1" applyFont="1" applyBorder="1"/>
    <xf numFmtId="0" fontId="4" fillId="7" borderId="14" xfId="0" applyNumberFormat="1" applyFont="1" applyFill="1" applyBorder="1" applyAlignment="1">
      <alignment wrapText="1"/>
    </xf>
    <xf numFmtId="0" fontId="2" fillId="12" borderId="14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Border="1" applyAlignment="1">
      <alignment wrapText="1"/>
    </xf>
    <xf numFmtId="0" fontId="2" fillId="0" borderId="14" xfId="0" applyNumberFormat="1" applyFont="1" applyBorder="1" applyAlignment="1">
      <alignment horizontal="center" vertical="center" wrapText="1"/>
    </xf>
    <xf numFmtId="0" fontId="4" fillId="13" borderId="14" xfId="0" applyNumberFormat="1" applyFont="1" applyFill="1" applyBorder="1" applyAlignment="1">
      <alignment horizontal="center" vertical="center" wrapText="1"/>
    </xf>
    <xf numFmtId="0" fontId="4" fillId="15" borderId="28" xfId="0" applyNumberFormat="1" applyFont="1" applyFill="1" applyBorder="1" applyAlignment="1">
      <alignment horizontal="center"/>
    </xf>
    <xf numFmtId="0" fontId="4" fillId="15" borderId="50" xfId="0" applyNumberFormat="1" applyFont="1" applyFill="1" applyBorder="1" applyAlignment="1">
      <alignment horizontal="center"/>
    </xf>
    <xf numFmtId="0" fontId="2" fillId="0" borderId="9" xfId="0" applyNumberFormat="1" applyFont="1" applyBorder="1" applyAlignment="1">
      <alignment vertical="center" wrapText="1"/>
    </xf>
    <xf numFmtId="0" fontId="6" fillId="0" borderId="66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12" borderId="14" xfId="0" applyNumberFormat="1" applyFont="1" applyFill="1" applyBorder="1" applyAlignment="1">
      <alignment horizontal="center" vertical="center" wrapText="1"/>
    </xf>
    <xf numFmtId="0" fontId="2" fillId="7" borderId="66" xfId="0" applyNumberFormat="1" applyFont="1" applyFill="1" applyBorder="1" applyAlignment="1">
      <alignment horizontal="left" vertical="center" wrapText="1"/>
    </xf>
    <xf numFmtId="0" fontId="2" fillId="7" borderId="64" xfId="0" applyNumberFormat="1" applyFont="1" applyFill="1" applyBorder="1" applyAlignment="1">
      <alignment horizontal="left" vertical="center" wrapText="1"/>
    </xf>
    <xf numFmtId="0" fontId="4" fillId="7" borderId="23" xfId="0" applyNumberFormat="1" applyFont="1" applyFill="1" applyBorder="1" applyAlignment="1">
      <alignment wrapText="1"/>
    </xf>
    <xf numFmtId="0" fontId="4" fillId="7" borderId="14" xfId="0" applyNumberFormat="1" applyFont="1" applyFill="1" applyBorder="1" applyAlignment="1">
      <alignment wrapText="1"/>
    </xf>
    <xf numFmtId="0" fontId="4" fillId="7" borderId="34" xfId="0" applyNumberFormat="1" applyFont="1" applyFill="1" applyBorder="1" applyAlignment="1">
      <alignment wrapText="1"/>
    </xf>
    <xf numFmtId="0" fontId="2" fillId="12" borderId="14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8" fillId="7" borderId="23" xfId="0" applyNumberFormat="1" applyFont="1" applyFill="1" applyBorder="1" applyAlignment="1">
      <alignment horizontal="left" wrapText="1"/>
    </xf>
    <xf numFmtId="0" fontId="8" fillId="7" borderId="14" xfId="0" applyNumberFormat="1" applyFont="1" applyFill="1" applyBorder="1" applyAlignment="1">
      <alignment horizontal="left" wrapText="1"/>
    </xf>
    <xf numFmtId="0" fontId="8" fillId="7" borderId="34" xfId="0" applyNumberFormat="1" applyFont="1" applyFill="1" applyBorder="1" applyAlignment="1">
      <alignment horizontal="left" wrapText="1"/>
    </xf>
    <xf numFmtId="0" fontId="4" fillId="0" borderId="0" xfId="0" applyNumberFormat="1" applyFont="1" applyFill="1"/>
    <xf numFmtId="0" fontId="2" fillId="0" borderId="23" xfId="0" applyNumberFormat="1" applyFont="1" applyBorder="1"/>
    <xf numFmtId="0" fontId="2" fillId="0" borderId="14" xfId="0" applyNumberFormat="1" applyFont="1" applyBorder="1"/>
    <xf numFmtId="0" fontId="2" fillId="7" borderId="22" xfId="0" applyNumberFormat="1" applyFont="1" applyFill="1" applyBorder="1" applyAlignment="1">
      <alignment horizontal="right" wrapText="1"/>
    </xf>
    <xf numFmtId="0" fontId="2" fillId="7" borderId="21" xfId="0" applyNumberFormat="1" applyFont="1" applyFill="1" applyBorder="1" applyAlignment="1">
      <alignment horizontal="right" wrapText="1"/>
    </xf>
    <xf numFmtId="0" fontId="2" fillId="7" borderId="14" xfId="0" applyNumberFormat="1" applyFont="1" applyFill="1" applyBorder="1" applyAlignment="1">
      <alignment horizontal="right" wrapText="1"/>
    </xf>
    <xf numFmtId="0" fontId="2" fillId="7" borderId="24" xfId="0" applyNumberFormat="1" applyFont="1" applyFill="1" applyBorder="1" applyAlignment="1">
      <alignment horizontal="right" wrapText="1"/>
    </xf>
    <xf numFmtId="0" fontId="4" fillId="0" borderId="9" xfId="0" applyNumberFormat="1" applyFont="1" applyBorder="1" applyAlignment="1">
      <alignment horizontal="center" vertical="center"/>
    </xf>
    <xf numFmtId="0" fontId="4" fillId="0" borderId="2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2" fillId="7" borderId="23" xfId="0" applyNumberFormat="1" applyFont="1" applyFill="1" applyBorder="1" applyAlignment="1">
      <alignment horizontal="center"/>
    </xf>
    <xf numFmtId="0" fontId="2" fillId="7" borderId="14" xfId="0" applyNumberFormat="1" applyFont="1" applyFill="1" applyBorder="1" applyAlignment="1">
      <alignment horizontal="center"/>
    </xf>
    <xf numFmtId="0" fontId="2" fillId="7" borderId="34" xfId="0" applyNumberFormat="1" applyFont="1" applyFill="1" applyBorder="1" applyAlignment="1">
      <alignment horizontal="center"/>
    </xf>
    <xf numFmtId="0" fontId="2" fillId="7" borderId="25" xfId="0" applyNumberFormat="1" applyFont="1" applyFill="1" applyBorder="1" applyAlignment="1">
      <alignment horizontal="center"/>
    </xf>
    <xf numFmtId="0" fontId="2" fillId="0" borderId="44" xfId="0" applyNumberFormat="1" applyFont="1" applyBorder="1" applyAlignment="1">
      <alignment horizontal="right"/>
    </xf>
    <xf numFmtId="0" fontId="2" fillId="0" borderId="45" xfId="0" applyNumberFormat="1" applyFont="1" applyBorder="1" applyAlignment="1">
      <alignment horizontal="right"/>
    </xf>
    <xf numFmtId="0" fontId="2" fillId="0" borderId="54" xfId="0" applyNumberFormat="1" applyFont="1" applyBorder="1" applyAlignment="1">
      <alignment horizontal="right"/>
    </xf>
    <xf numFmtId="0" fontId="2" fillId="0" borderId="52" xfId="0" applyNumberFormat="1" applyFont="1" applyBorder="1" applyAlignment="1">
      <alignment horizontal="center"/>
    </xf>
    <xf numFmtId="0" fontId="2" fillId="0" borderId="45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 wrapText="1"/>
    </xf>
    <xf numFmtId="0" fontId="2" fillId="0" borderId="48" xfId="0" applyNumberFormat="1" applyFont="1" applyBorder="1" applyAlignment="1">
      <alignment horizontal="center" wrapText="1"/>
    </xf>
    <xf numFmtId="0" fontId="2" fillId="0" borderId="14" xfId="0" applyNumberFormat="1" applyFont="1" applyBorder="1" applyAlignment="1">
      <alignment horizontal="center" wrapText="1"/>
    </xf>
    <xf numFmtId="0" fontId="2" fillId="0" borderId="34" xfId="0" applyNumberFormat="1" applyFont="1" applyBorder="1" applyAlignment="1">
      <alignment horizont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14" borderId="14" xfId="0" applyNumberFormat="1" applyFont="1" applyFill="1" applyBorder="1" applyAlignment="1">
      <alignment horizontal="center" vertical="center" textRotation="90" wrapText="1"/>
    </xf>
    <xf numFmtId="0" fontId="2" fillId="14" borderId="9" xfId="0" applyNumberFormat="1" applyFont="1" applyFill="1" applyBorder="1" applyAlignment="1">
      <alignment horizontal="center" vertical="center" textRotation="90" wrapText="1"/>
    </xf>
    <xf numFmtId="0" fontId="2" fillId="0" borderId="14" xfId="0" applyNumberFormat="1" applyFont="1" applyBorder="1" applyAlignment="1">
      <alignment horizontal="center" vertical="center" textRotation="90" wrapText="1"/>
    </xf>
    <xf numFmtId="0" fontId="2" fillId="0" borderId="9" xfId="0" applyNumberFormat="1" applyFont="1" applyBorder="1" applyAlignment="1">
      <alignment horizontal="center" vertical="center" textRotation="90" wrapText="1"/>
    </xf>
    <xf numFmtId="0" fontId="2" fillId="12" borderId="14" xfId="0" applyNumberFormat="1" applyFont="1" applyFill="1" applyBorder="1" applyAlignment="1">
      <alignment horizontal="center" vertical="center" textRotation="90"/>
    </xf>
    <xf numFmtId="0" fontId="2" fillId="12" borderId="9" xfId="0" applyNumberFormat="1" applyFont="1" applyFill="1" applyBorder="1" applyAlignment="1">
      <alignment horizontal="center" vertical="center" textRotation="90"/>
    </xf>
    <xf numFmtId="0" fontId="2" fillId="0" borderId="14" xfId="0" applyNumberFormat="1" applyFont="1" applyBorder="1" applyAlignment="1">
      <alignment horizontal="center" vertical="center" textRotation="90"/>
    </xf>
    <xf numFmtId="0" fontId="2" fillId="0" borderId="9" xfId="0" applyNumberFormat="1" applyFont="1" applyBorder="1" applyAlignment="1">
      <alignment horizontal="center" vertical="center" textRotation="90"/>
    </xf>
    <xf numFmtId="0" fontId="2" fillId="3" borderId="47" xfId="0" applyNumberFormat="1" applyFont="1" applyFill="1" applyBorder="1" applyAlignment="1">
      <alignment horizontal="center" vertical="center" textRotation="90" wrapText="1"/>
    </xf>
    <xf numFmtId="0" fontId="2" fillId="3" borderId="14" xfId="0" applyNumberFormat="1" applyFont="1" applyFill="1" applyBorder="1" applyAlignment="1">
      <alignment horizontal="center" vertical="center" textRotation="90" wrapText="1"/>
    </xf>
    <xf numFmtId="0" fontId="2" fillId="3" borderId="9" xfId="0" applyNumberFormat="1" applyFont="1" applyFill="1" applyBorder="1" applyAlignment="1">
      <alignment horizontal="center" vertical="center" textRotation="90" wrapText="1"/>
    </xf>
    <xf numFmtId="0" fontId="2" fillId="3" borderId="47" xfId="0" applyNumberFormat="1" applyFont="1" applyFill="1" applyBorder="1" applyAlignment="1">
      <alignment horizontal="center" vertical="center" textRotation="90"/>
    </xf>
    <xf numFmtId="0" fontId="2" fillId="3" borderId="14" xfId="0" applyNumberFormat="1" applyFont="1" applyFill="1" applyBorder="1" applyAlignment="1">
      <alignment horizontal="center" vertical="center" textRotation="90"/>
    </xf>
    <xf numFmtId="0" fontId="2" fillId="3" borderId="9" xfId="0" applyNumberFormat="1" applyFont="1" applyFill="1" applyBorder="1" applyAlignment="1">
      <alignment horizontal="center" vertical="center" textRotation="90"/>
    </xf>
    <xf numFmtId="0" fontId="2" fillId="0" borderId="23" xfId="0" applyNumberFormat="1" applyFont="1" applyBorder="1" applyAlignment="1">
      <alignment horizontal="center" vertical="center" textRotation="90" wrapText="1"/>
    </xf>
    <xf numFmtId="0" fontId="2" fillId="0" borderId="26" xfId="0" applyNumberFormat="1" applyFont="1" applyBorder="1" applyAlignment="1">
      <alignment horizontal="center" vertical="center" textRotation="90" wrapText="1"/>
    </xf>
    <xf numFmtId="0" fontId="2" fillId="0" borderId="34" xfId="0" applyNumberFormat="1" applyFont="1" applyFill="1" applyBorder="1" applyAlignment="1">
      <alignment horizontal="center" vertical="center" textRotation="90" wrapText="1"/>
    </xf>
    <xf numFmtId="0" fontId="2" fillId="0" borderId="35" xfId="0" applyNumberFormat="1" applyFont="1" applyFill="1" applyBorder="1" applyAlignment="1">
      <alignment horizontal="center" vertical="center" textRotation="90" wrapText="1"/>
    </xf>
    <xf numFmtId="0" fontId="2" fillId="5" borderId="13" xfId="0" applyNumberFormat="1" applyFont="1" applyFill="1" applyBorder="1" applyAlignment="1">
      <alignment horizontal="center"/>
    </xf>
    <xf numFmtId="0" fontId="2" fillId="5" borderId="12" xfId="0" applyNumberFormat="1" applyFont="1" applyFill="1" applyBorder="1" applyAlignment="1">
      <alignment horizontal="center"/>
    </xf>
    <xf numFmtId="0" fontId="2" fillId="5" borderId="18" xfId="0" applyNumberFormat="1" applyFont="1" applyFill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/>
    </xf>
    <xf numFmtId="0" fontId="2" fillId="8" borderId="23" xfId="0" applyNumberFormat="1" applyFont="1" applyFill="1" applyBorder="1" applyAlignment="1">
      <alignment horizontal="center"/>
    </xf>
    <xf numFmtId="0" fontId="2" fillId="8" borderId="14" xfId="0" applyNumberFormat="1" applyFont="1" applyFill="1" applyBorder="1" applyAlignment="1">
      <alignment horizontal="center"/>
    </xf>
    <xf numFmtId="0" fontId="2" fillId="8" borderId="34" xfId="0" applyNumberFormat="1" applyFont="1" applyFill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5" borderId="37" xfId="0" applyNumberFormat="1" applyFont="1" applyFill="1" applyBorder="1" applyAlignment="1">
      <alignment horizontal="center" vertical="center"/>
    </xf>
    <xf numFmtId="0" fontId="2" fillId="5" borderId="38" xfId="0" applyNumberFormat="1" applyFont="1" applyFill="1" applyBorder="1" applyAlignment="1">
      <alignment horizontal="center" vertical="center"/>
    </xf>
    <xf numFmtId="0" fontId="2" fillId="5" borderId="39" xfId="0" applyNumberFormat="1" applyFont="1" applyFill="1" applyBorder="1" applyAlignment="1">
      <alignment horizontal="center" vertical="center"/>
    </xf>
    <xf numFmtId="0" fontId="2" fillId="5" borderId="40" xfId="0" applyNumberFormat="1" applyFont="1" applyFill="1" applyBorder="1" applyAlignment="1">
      <alignment horizontal="center" vertical="center"/>
    </xf>
    <xf numFmtId="0" fontId="2" fillId="5" borderId="0" xfId="0" applyNumberFormat="1" applyFont="1" applyFill="1" applyBorder="1" applyAlignment="1">
      <alignment horizontal="center" vertical="center"/>
    </xf>
    <xf numFmtId="0" fontId="2" fillId="5" borderId="41" xfId="0" applyNumberFormat="1" applyFont="1" applyFill="1" applyBorder="1" applyAlignment="1">
      <alignment horizontal="center" vertical="center"/>
    </xf>
    <xf numFmtId="0" fontId="2" fillId="0" borderId="37" xfId="0" applyNumberFormat="1" applyFont="1" applyBorder="1" applyAlignment="1">
      <alignment horizontal="center"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5" borderId="23" xfId="0" applyNumberFormat="1" applyFont="1" applyFill="1" applyBorder="1" applyAlignment="1">
      <alignment horizontal="center" vertical="center" textRotation="90" wrapText="1"/>
    </xf>
    <xf numFmtId="0" fontId="2" fillId="5" borderId="26" xfId="0" applyNumberFormat="1" applyFont="1" applyFill="1" applyBorder="1" applyAlignment="1">
      <alignment horizontal="center" vertical="center" textRotation="90" wrapText="1"/>
    </xf>
    <xf numFmtId="0" fontId="2" fillId="5" borderId="14" xfId="0" applyNumberFormat="1" applyFont="1" applyFill="1" applyBorder="1" applyAlignment="1">
      <alignment horizontal="center" vertical="center" textRotation="90" wrapText="1"/>
    </xf>
    <xf numFmtId="0" fontId="2" fillId="5" borderId="9" xfId="0" applyNumberFormat="1" applyFont="1" applyFill="1" applyBorder="1" applyAlignment="1">
      <alignment horizontal="center" vertical="center" textRotation="90" wrapText="1"/>
    </xf>
    <xf numFmtId="0" fontId="2" fillId="6" borderId="34" xfId="0" applyNumberFormat="1" applyFont="1" applyFill="1" applyBorder="1" applyAlignment="1">
      <alignment horizontal="center" vertical="center" textRotation="90" wrapText="1"/>
    </xf>
    <xf numFmtId="0" fontId="2" fillId="6" borderId="35" xfId="0" applyNumberFormat="1" applyFont="1" applyFill="1" applyBorder="1" applyAlignment="1">
      <alignment horizontal="center" vertical="center" textRotation="90" wrapText="1"/>
    </xf>
    <xf numFmtId="0" fontId="2" fillId="7" borderId="23" xfId="0" applyNumberFormat="1" applyFont="1" applyFill="1" applyBorder="1" applyAlignment="1">
      <alignment horizontal="center" vertical="center" textRotation="90" wrapText="1"/>
    </xf>
    <xf numFmtId="0" fontId="2" fillId="7" borderId="26" xfId="0" applyNumberFormat="1" applyFont="1" applyFill="1" applyBorder="1" applyAlignment="1">
      <alignment horizontal="center" vertical="center" textRotation="90" wrapText="1"/>
    </xf>
    <xf numFmtId="0" fontId="2" fillId="7" borderId="14" xfId="0" applyNumberFormat="1" applyFont="1" applyFill="1" applyBorder="1" applyAlignment="1">
      <alignment horizontal="center" vertical="center" textRotation="90" wrapText="1"/>
    </xf>
    <xf numFmtId="0" fontId="2" fillId="7" borderId="9" xfId="0" applyNumberFormat="1" applyFont="1" applyFill="1" applyBorder="1" applyAlignment="1">
      <alignment horizontal="center" vertical="center" textRotation="90" wrapText="1"/>
    </xf>
    <xf numFmtId="0" fontId="2" fillId="8" borderId="34" xfId="0" applyNumberFormat="1" applyFont="1" applyFill="1" applyBorder="1" applyAlignment="1">
      <alignment horizontal="center" vertical="center" textRotation="90" wrapText="1"/>
    </xf>
    <xf numFmtId="0" fontId="2" fillId="8" borderId="35" xfId="0" applyNumberFormat="1" applyFont="1" applyFill="1" applyBorder="1" applyAlignment="1">
      <alignment horizontal="center" vertical="center" textRotation="90" wrapText="1"/>
    </xf>
    <xf numFmtId="0" fontId="2" fillId="13" borderId="9" xfId="0" applyNumberFormat="1" applyFont="1" applyFill="1" applyBorder="1" applyAlignment="1">
      <alignment horizontal="center" vertical="center" textRotation="90"/>
    </xf>
    <xf numFmtId="0" fontId="2" fillId="13" borderId="20" xfId="0" applyNumberFormat="1" applyFont="1" applyFill="1" applyBorder="1" applyAlignment="1">
      <alignment horizontal="center" vertical="center" textRotation="90"/>
    </xf>
    <xf numFmtId="0" fontId="4" fillId="0" borderId="23" xfId="0" applyFont="1" applyBorder="1"/>
    <xf numFmtId="0" fontId="4" fillId="0" borderId="14" xfId="0" applyFont="1" applyBorder="1"/>
    <xf numFmtId="0" fontId="4" fillId="0" borderId="34" xfId="0" applyFont="1" applyBorder="1"/>
    <xf numFmtId="0" fontId="4" fillId="0" borderId="23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34" xfId="0" applyFont="1" applyBorder="1" applyAlignment="1">
      <alignment wrapText="1"/>
    </xf>
    <xf numFmtId="0" fontId="2" fillId="0" borderId="37" xfId="0" applyNumberFormat="1" applyFont="1" applyBorder="1" applyAlignment="1">
      <alignment horizontal="center" vertical="center" textRotation="90"/>
    </xf>
    <xf numFmtId="0" fontId="2" fillId="0" borderId="60" xfId="0" applyNumberFormat="1" applyFont="1" applyBorder="1" applyAlignment="1">
      <alignment horizontal="center" vertical="center" textRotation="90"/>
    </xf>
    <xf numFmtId="0" fontId="2" fillId="0" borderId="61" xfId="0" applyNumberFormat="1" applyFont="1" applyBorder="1" applyAlignment="1">
      <alignment horizontal="center" vertical="center" textRotation="90"/>
    </xf>
    <xf numFmtId="0" fontId="2" fillId="0" borderId="58" xfId="0" applyNumberFormat="1" applyFont="1" applyBorder="1" applyAlignment="1">
      <alignment horizontal="center" vertical="center" wrapText="1"/>
    </xf>
    <xf numFmtId="0" fontId="2" fillId="0" borderId="3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textRotation="90" wrapText="1"/>
    </xf>
    <xf numFmtId="0" fontId="2" fillId="4" borderId="9" xfId="0" applyNumberFormat="1" applyFont="1" applyFill="1" applyBorder="1" applyAlignment="1">
      <alignment horizontal="center" vertical="center" textRotation="90" wrapText="1"/>
    </xf>
    <xf numFmtId="0" fontId="2" fillId="4" borderId="34" xfId="0" applyNumberFormat="1" applyFont="1" applyFill="1" applyBorder="1" applyAlignment="1">
      <alignment horizontal="center" vertical="center" textRotation="90" wrapText="1"/>
    </xf>
    <xf numFmtId="0" fontId="2" fillId="4" borderId="35" xfId="0" applyNumberFormat="1" applyFont="1" applyFill="1" applyBorder="1" applyAlignment="1">
      <alignment horizontal="center" vertical="center" textRotation="90" wrapText="1"/>
    </xf>
    <xf numFmtId="0" fontId="2" fillId="14" borderId="35" xfId="0" applyNumberFormat="1" applyFont="1" applyFill="1" applyBorder="1" applyAlignment="1">
      <alignment horizontal="center" vertical="center" textRotation="90" wrapText="1"/>
    </xf>
    <xf numFmtId="0" fontId="2" fillId="14" borderId="53" xfId="0" applyNumberFormat="1" applyFont="1" applyFill="1" applyBorder="1" applyAlignment="1">
      <alignment horizontal="center" vertical="center" textRotation="90" wrapText="1"/>
    </xf>
    <xf numFmtId="0" fontId="2" fillId="4" borderId="26" xfId="0" applyNumberFormat="1" applyFont="1" applyFill="1" applyBorder="1" applyAlignment="1">
      <alignment horizontal="center" vertical="center" textRotation="90" wrapText="1"/>
    </xf>
    <xf numFmtId="0" fontId="2" fillId="4" borderId="42" xfId="0" applyNumberFormat="1" applyFont="1" applyFill="1" applyBorder="1" applyAlignment="1">
      <alignment horizontal="center" vertical="center" textRotation="90" wrapText="1"/>
    </xf>
    <xf numFmtId="0" fontId="2" fillId="2" borderId="24" xfId="0" applyNumberFormat="1" applyFont="1" applyFill="1" applyBorder="1" applyAlignment="1">
      <alignment horizontal="center" vertical="center" textRotation="90" wrapText="1"/>
    </xf>
    <xf numFmtId="0" fontId="2" fillId="2" borderId="16" xfId="0" applyNumberFormat="1" applyFont="1" applyFill="1" applyBorder="1" applyAlignment="1">
      <alignment horizontal="center" vertical="center" textRotation="90" wrapText="1"/>
    </xf>
    <xf numFmtId="0" fontId="2" fillId="14" borderId="23" xfId="0" applyNumberFormat="1" applyFont="1" applyFill="1" applyBorder="1" applyAlignment="1">
      <alignment horizontal="center" vertical="center" textRotation="90" wrapText="1"/>
    </xf>
    <xf numFmtId="0" fontId="2" fillId="14" borderId="26" xfId="0" applyNumberFormat="1" applyFont="1" applyFill="1" applyBorder="1" applyAlignment="1">
      <alignment horizontal="center" vertical="center" textRotation="90" wrapText="1"/>
    </xf>
    <xf numFmtId="0" fontId="2" fillId="0" borderId="19" xfId="0" applyNumberFormat="1" applyFont="1" applyBorder="1" applyAlignment="1">
      <alignment horizontal="center" vertical="center"/>
    </xf>
    <xf numFmtId="0" fontId="2" fillId="4" borderId="37" xfId="0" applyNumberFormat="1" applyFont="1" applyFill="1" applyBorder="1" applyAlignment="1">
      <alignment horizontal="center" vertical="center"/>
    </xf>
    <xf numFmtId="0" fontId="2" fillId="4" borderId="38" xfId="0" applyNumberFormat="1" applyFont="1" applyFill="1" applyBorder="1" applyAlignment="1">
      <alignment horizontal="center" vertical="center"/>
    </xf>
    <xf numFmtId="0" fontId="2" fillId="4" borderId="39" xfId="0" applyNumberFormat="1" applyFont="1" applyFill="1" applyBorder="1" applyAlignment="1">
      <alignment horizontal="center" vertical="center"/>
    </xf>
    <xf numFmtId="0" fontId="2" fillId="4" borderId="40" xfId="0" applyNumberFormat="1" applyFont="1" applyFill="1" applyBorder="1" applyAlignment="1">
      <alignment horizontal="center" vertical="center"/>
    </xf>
    <xf numFmtId="0" fontId="2" fillId="4" borderId="0" xfId="0" applyNumberFormat="1" applyFont="1" applyFill="1" applyBorder="1" applyAlignment="1">
      <alignment horizontal="center" vertical="center"/>
    </xf>
    <xf numFmtId="0" fontId="2" fillId="4" borderId="41" xfId="0" applyNumberFormat="1" applyFont="1" applyFill="1" applyBorder="1" applyAlignment="1">
      <alignment horizontal="center" vertical="center"/>
    </xf>
    <xf numFmtId="0" fontId="2" fillId="14" borderId="37" xfId="0" applyNumberFormat="1" applyFont="1" applyFill="1" applyBorder="1" applyAlignment="1">
      <alignment horizontal="center" vertical="center"/>
    </xf>
    <xf numFmtId="0" fontId="2" fillId="14" borderId="38" xfId="0" applyNumberFormat="1" applyFont="1" applyFill="1" applyBorder="1" applyAlignment="1">
      <alignment horizontal="center" vertical="center"/>
    </xf>
    <xf numFmtId="0" fontId="2" fillId="14" borderId="39" xfId="0" applyNumberFormat="1" applyFont="1" applyFill="1" applyBorder="1" applyAlignment="1">
      <alignment horizontal="center" vertical="center"/>
    </xf>
    <xf numFmtId="0" fontId="2" fillId="14" borderId="40" xfId="0" applyNumberFormat="1" applyFont="1" applyFill="1" applyBorder="1" applyAlignment="1">
      <alignment horizontal="center" vertical="center"/>
    </xf>
    <xf numFmtId="0" fontId="2" fillId="14" borderId="0" xfId="0" applyNumberFormat="1" applyFont="1" applyFill="1" applyBorder="1" applyAlignment="1">
      <alignment horizontal="center" vertical="center"/>
    </xf>
    <xf numFmtId="0" fontId="2" fillId="14" borderId="41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wrapText="1"/>
    </xf>
    <xf numFmtId="0" fontId="4" fillId="0" borderId="21" xfId="0" applyNumberFormat="1" applyFont="1" applyBorder="1" applyAlignment="1">
      <alignment wrapText="1"/>
    </xf>
    <xf numFmtId="0" fontId="4" fillId="0" borderId="33" xfId="0" applyNumberFormat="1" applyFont="1" applyBorder="1" applyAlignment="1">
      <alignment wrapText="1"/>
    </xf>
    <xf numFmtId="0" fontId="4" fillId="0" borderId="23" xfId="0" applyNumberFormat="1" applyFont="1" applyBorder="1" applyAlignment="1">
      <alignment wrapText="1"/>
    </xf>
    <xf numFmtId="0" fontId="4" fillId="0" borderId="14" xfId="0" applyNumberFormat="1" applyFont="1" applyBorder="1" applyAlignment="1">
      <alignment wrapText="1"/>
    </xf>
    <xf numFmtId="0" fontId="4" fillId="0" borderId="34" xfId="0" applyNumberFormat="1" applyFont="1" applyBorder="1" applyAlignment="1">
      <alignment wrapText="1"/>
    </xf>
    <xf numFmtId="0" fontId="4" fillId="7" borderId="26" xfId="0" applyNumberFormat="1" applyFont="1" applyFill="1" applyBorder="1" applyAlignment="1">
      <alignment wrapText="1"/>
    </xf>
    <xf numFmtId="0" fontId="4" fillId="7" borderId="9" xfId="0" applyNumberFormat="1" applyFont="1" applyFill="1" applyBorder="1" applyAlignment="1">
      <alignment wrapText="1"/>
    </xf>
    <xf numFmtId="0" fontId="4" fillId="7" borderId="35" xfId="0" applyNumberFormat="1" applyFont="1" applyFill="1" applyBorder="1" applyAlignment="1">
      <alignment wrapText="1"/>
    </xf>
    <xf numFmtId="0" fontId="4" fillId="0" borderId="23" xfId="0" applyNumberFormat="1" applyFont="1" applyBorder="1" applyAlignment="1">
      <alignment horizontal="left" wrapText="1"/>
    </xf>
    <xf numFmtId="0" fontId="4" fillId="0" borderId="14" xfId="0" applyNumberFormat="1" applyFont="1" applyBorder="1" applyAlignment="1">
      <alignment horizontal="left" wrapText="1"/>
    </xf>
    <xf numFmtId="0" fontId="4" fillId="0" borderId="34" xfId="0" applyNumberFormat="1" applyFont="1" applyBorder="1" applyAlignment="1">
      <alignment horizontal="left" wrapText="1"/>
    </xf>
    <xf numFmtId="0" fontId="4" fillId="0" borderId="26" xfId="0" applyNumberFormat="1" applyFont="1" applyBorder="1" applyAlignment="1">
      <alignment horizontal="left" wrapText="1"/>
    </xf>
    <xf numFmtId="0" fontId="4" fillId="0" borderId="9" xfId="0" applyNumberFormat="1" applyFont="1" applyBorder="1" applyAlignment="1">
      <alignment horizontal="left" wrapText="1"/>
    </xf>
    <xf numFmtId="0" fontId="4" fillId="0" borderId="35" xfId="0" applyNumberFormat="1" applyFont="1" applyBorder="1" applyAlignment="1">
      <alignment horizontal="left" wrapText="1"/>
    </xf>
    <xf numFmtId="0" fontId="4" fillId="0" borderId="26" xfId="0" applyNumberFormat="1" applyFont="1" applyBorder="1" applyAlignment="1">
      <alignment horizontal="left"/>
    </xf>
    <xf numFmtId="0" fontId="4" fillId="0" borderId="9" xfId="0" applyNumberFormat="1" applyFont="1" applyBorder="1" applyAlignment="1">
      <alignment horizontal="left"/>
    </xf>
    <xf numFmtId="0" fontId="4" fillId="0" borderId="35" xfId="0" applyNumberFormat="1" applyFont="1" applyBorder="1" applyAlignment="1">
      <alignment horizontal="left"/>
    </xf>
    <xf numFmtId="0" fontId="2" fillId="11" borderId="13" xfId="0" applyNumberFormat="1" applyFont="1" applyFill="1" applyBorder="1" applyAlignment="1">
      <alignment wrapText="1"/>
    </xf>
    <xf numFmtId="0" fontId="2" fillId="11" borderId="12" xfId="0" applyNumberFormat="1" applyFont="1" applyFill="1" applyBorder="1" applyAlignment="1">
      <alignment wrapText="1"/>
    </xf>
    <xf numFmtId="0" fontId="2" fillId="11" borderId="18" xfId="0" applyNumberFormat="1" applyFont="1" applyFill="1" applyBorder="1" applyAlignment="1">
      <alignment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12" borderId="14" xfId="0" applyNumberFormat="1" applyFont="1" applyFill="1" applyBorder="1" applyAlignment="1">
      <alignment horizontal="center" vertical="center"/>
    </xf>
    <xf numFmtId="0" fontId="4" fillId="8" borderId="26" xfId="0" applyNumberFormat="1" applyFont="1" applyFill="1" applyBorder="1" applyAlignment="1">
      <alignment wrapText="1"/>
    </xf>
    <xf numFmtId="0" fontId="4" fillId="8" borderId="9" xfId="0" applyNumberFormat="1" applyFont="1" applyFill="1" applyBorder="1" applyAlignment="1">
      <alignment wrapText="1"/>
    </xf>
    <xf numFmtId="0" fontId="4" fillId="8" borderId="35" xfId="0" applyNumberFormat="1" applyFont="1" applyFill="1" applyBorder="1" applyAlignment="1">
      <alignment wrapText="1"/>
    </xf>
    <xf numFmtId="0" fontId="2" fillId="9" borderId="13" xfId="0" applyNumberFormat="1" applyFont="1" applyFill="1" applyBorder="1" applyAlignment="1">
      <alignment horizontal="left" wrapText="1"/>
    </xf>
    <xf numFmtId="0" fontId="2" fillId="9" borderId="12" xfId="0" applyNumberFormat="1" applyFont="1" applyFill="1" applyBorder="1" applyAlignment="1">
      <alignment horizontal="left" wrapText="1"/>
    </xf>
    <xf numFmtId="0" fontId="2" fillId="9" borderId="18" xfId="0" applyNumberFormat="1" applyFont="1" applyFill="1" applyBorder="1" applyAlignment="1">
      <alignment horizontal="left" wrapText="1"/>
    </xf>
    <xf numFmtId="0" fontId="4" fillId="0" borderId="22" xfId="0" applyNumberFormat="1" applyFont="1" applyBorder="1" applyAlignment="1">
      <alignment horizontal="left" wrapText="1"/>
    </xf>
    <xf numFmtId="0" fontId="4" fillId="0" borderId="21" xfId="0" applyNumberFormat="1" applyFont="1" applyBorder="1" applyAlignment="1">
      <alignment horizontal="left" wrapText="1"/>
    </xf>
    <xf numFmtId="0" fontId="4" fillId="0" borderId="33" xfId="0" applyNumberFormat="1" applyFont="1" applyBorder="1" applyAlignment="1">
      <alignment horizontal="left" wrapText="1"/>
    </xf>
    <xf numFmtId="0" fontId="10" fillId="0" borderId="23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4" fillId="13" borderId="9" xfId="0" applyNumberFormat="1" applyFont="1" applyFill="1" applyBorder="1" applyAlignment="1">
      <alignment horizontal="center" vertical="center" wrapText="1"/>
    </xf>
    <xf numFmtId="0" fontId="4" fillId="13" borderId="21" xfId="0" applyNumberFormat="1" applyFont="1" applyFill="1" applyBorder="1" applyAlignment="1">
      <alignment horizontal="center" vertical="center" wrapText="1"/>
    </xf>
    <xf numFmtId="0" fontId="4" fillId="8" borderId="23" xfId="0" applyNumberFormat="1" applyFont="1" applyFill="1" applyBorder="1" applyAlignment="1">
      <alignment horizontal="left" wrapText="1"/>
    </xf>
    <xf numFmtId="0" fontId="4" fillId="8" borderId="14" xfId="0" applyNumberFormat="1" applyFont="1" applyFill="1" applyBorder="1" applyAlignment="1">
      <alignment horizontal="left" wrapText="1"/>
    </xf>
    <xf numFmtId="0" fontId="4" fillId="8" borderId="34" xfId="0" applyNumberFormat="1" applyFont="1" applyFill="1" applyBorder="1" applyAlignment="1">
      <alignment horizontal="left" wrapText="1"/>
    </xf>
    <xf numFmtId="0" fontId="2" fillId="9" borderId="13" xfId="0" applyNumberFormat="1" applyFont="1" applyFill="1" applyBorder="1" applyAlignment="1">
      <alignment wrapText="1"/>
    </xf>
    <xf numFmtId="0" fontId="2" fillId="9" borderId="12" xfId="0" applyNumberFormat="1" applyFont="1" applyFill="1" applyBorder="1" applyAlignment="1">
      <alignment wrapText="1"/>
    </xf>
    <xf numFmtId="0" fontId="2" fillId="9" borderId="18" xfId="0" applyNumberFormat="1" applyFont="1" applyFill="1" applyBorder="1" applyAlignment="1">
      <alignment wrapText="1"/>
    </xf>
    <xf numFmtId="0" fontId="4" fillId="7" borderId="22" xfId="0" applyNumberFormat="1" applyFont="1" applyFill="1" applyBorder="1" applyAlignment="1">
      <alignment wrapText="1"/>
    </xf>
    <xf numFmtId="0" fontId="4" fillId="7" borderId="21" xfId="0" applyNumberFormat="1" applyFont="1" applyFill="1" applyBorder="1" applyAlignment="1">
      <alignment wrapText="1"/>
    </xf>
    <xf numFmtId="0" fontId="4" fillId="7" borderId="33" xfId="0" applyNumberFormat="1" applyFont="1" applyFill="1" applyBorder="1" applyAlignment="1">
      <alignment wrapText="1"/>
    </xf>
    <xf numFmtId="0" fontId="8" fillId="7" borderId="23" xfId="0" applyNumberFormat="1" applyFont="1" applyFill="1" applyBorder="1" applyAlignment="1">
      <alignment wrapText="1"/>
    </xf>
    <xf numFmtId="0" fontId="8" fillId="7" borderId="14" xfId="0" applyNumberFormat="1" applyFont="1" applyFill="1" applyBorder="1" applyAlignment="1">
      <alignment wrapText="1"/>
    </xf>
    <xf numFmtId="0" fontId="8" fillId="7" borderId="34" xfId="0" applyNumberFormat="1" applyFont="1" applyFill="1" applyBorder="1" applyAlignment="1">
      <alignment wrapText="1"/>
    </xf>
    <xf numFmtId="49" fontId="2" fillId="7" borderId="0" xfId="0" applyNumberFormat="1" applyFont="1" applyFill="1" applyAlignment="1">
      <alignment horizontal="center"/>
    </xf>
    <xf numFmtId="49" fontId="3" fillId="7" borderId="0" xfId="0" applyNumberFormat="1" applyFont="1" applyFill="1" applyAlignment="1">
      <alignment horizontal="center"/>
    </xf>
    <xf numFmtId="49" fontId="3" fillId="7" borderId="0" xfId="0" applyNumberFormat="1" applyFont="1" applyFill="1" applyAlignment="1">
      <alignment horizontal="center" wrapText="1"/>
    </xf>
    <xf numFmtId="0" fontId="2" fillId="7" borderId="0" xfId="0" applyNumberFormat="1" applyFont="1" applyFill="1" applyAlignment="1">
      <alignment horizontal="center"/>
    </xf>
    <xf numFmtId="0" fontId="2" fillId="8" borderId="0" xfId="0" applyNumberFormat="1" applyFont="1" applyFill="1" applyAlignment="1">
      <alignment horizontal="center"/>
    </xf>
    <xf numFmtId="0" fontId="2" fillId="7" borderId="68" xfId="0" applyNumberFormat="1" applyFont="1" applyFill="1" applyBorder="1" applyAlignment="1">
      <alignment horizontal="center"/>
    </xf>
    <xf numFmtId="0" fontId="2" fillId="7" borderId="69" xfId="0" applyNumberFormat="1" applyFont="1" applyFill="1" applyBorder="1" applyAlignment="1">
      <alignment horizontal="center"/>
    </xf>
    <xf numFmtId="0" fontId="2" fillId="7" borderId="70" xfId="0" applyNumberFormat="1" applyFont="1" applyFill="1" applyBorder="1" applyAlignment="1">
      <alignment horizontal="center"/>
    </xf>
    <xf numFmtId="0" fontId="2" fillId="7" borderId="13" xfId="0" applyNumberFormat="1" applyFont="1" applyFill="1" applyBorder="1" applyAlignment="1">
      <alignment wrapText="1"/>
    </xf>
    <xf numFmtId="0" fontId="2" fillId="7" borderId="12" xfId="0" applyNumberFormat="1" applyFont="1" applyFill="1" applyBorder="1" applyAlignment="1">
      <alignment wrapText="1"/>
    </xf>
    <xf numFmtId="0" fontId="2" fillId="7" borderId="18" xfId="0" applyNumberFormat="1" applyFont="1" applyFill="1" applyBorder="1" applyAlignment="1">
      <alignment wrapText="1"/>
    </xf>
    <xf numFmtId="0" fontId="2" fillId="8" borderId="13" xfId="0" applyNumberFormat="1" applyFont="1" applyFill="1" applyBorder="1" applyAlignment="1">
      <alignment horizontal="center"/>
    </xf>
    <xf numFmtId="0" fontId="2" fillId="8" borderId="12" xfId="0" applyNumberFormat="1" applyFont="1" applyFill="1" applyBorder="1" applyAlignment="1">
      <alignment horizontal="center"/>
    </xf>
    <xf numFmtId="0" fontId="2" fillId="8" borderId="18" xfId="0" applyNumberFormat="1" applyFont="1" applyFill="1" applyBorder="1" applyAlignment="1">
      <alignment horizontal="center"/>
    </xf>
    <xf numFmtId="0" fontId="2" fillId="14" borderId="13" xfId="0" applyNumberFormat="1" applyFont="1" applyFill="1" applyBorder="1" applyAlignment="1">
      <alignment horizontal="center"/>
    </xf>
    <xf numFmtId="0" fontId="2" fillId="14" borderId="12" xfId="0" applyNumberFormat="1" applyFont="1" applyFill="1" applyBorder="1" applyAlignment="1">
      <alignment horizontal="center"/>
    </xf>
    <xf numFmtId="0" fontId="2" fillId="14" borderId="18" xfId="0" applyNumberFormat="1" applyFont="1" applyFill="1" applyBorder="1" applyAlignment="1">
      <alignment horizontal="center"/>
    </xf>
    <xf numFmtId="0" fontId="2" fillId="0" borderId="21" xfId="0" applyNumberFormat="1" applyFont="1" applyBorder="1" applyAlignment="1">
      <alignment horizontal="left" wrapText="1"/>
    </xf>
    <xf numFmtId="0" fontId="2" fillId="0" borderId="28" xfId="0" applyNumberFormat="1" applyFont="1" applyBorder="1" applyAlignment="1">
      <alignment horizontal="left" wrapText="1"/>
    </xf>
    <xf numFmtId="0" fontId="2" fillId="7" borderId="14" xfId="0" applyNumberFormat="1" applyFont="1" applyFill="1" applyBorder="1" applyAlignment="1">
      <alignment wrapText="1"/>
    </xf>
    <xf numFmtId="0" fontId="2" fillId="7" borderId="24" xfId="0" applyNumberFormat="1" applyFont="1" applyFill="1" applyBorder="1" applyAlignment="1">
      <alignment wrapText="1"/>
    </xf>
    <xf numFmtId="0" fontId="2" fillId="7" borderId="14" xfId="0" applyNumberFormat="1" applyFont="1" applyFill="1" applyBorder="1"/>
    <xf numFmtId="0" fontId="2" fillId="7" borderId="24" xfId="0" applyNumberFormat="1" applyFont="1" applyFill="1" applyBorder="1"/>
    <xf numFmtId="0" fontId="4" fillId="0" borderId="45" xfId="0" applyNumberFormat="1" applyFont="1" applyFill="1" applyBorder="1"/>
    <xf numFmtId="0" fontId="2" fillId="7" borderId="13" xfId="0" applyNumberFormat="1" applyFont="1" applyFill="1" applyBorder="1"/>
    <xf numFmtId="0" fontId="2" fillId="7" borderId="12" xfId="0" applyNumberFormat="1" applyFont="1" applyFill="1" applyBorder="1"/>
    <xf numFmtId="0" fontId="2" fillId="7" borderId="18" xfId="0" applyNumberFormat="1" applyFont="1" applyFill="1" applyBorder="1"/>
    <xf numFmtId="0" fontId="4" fillId="0" borderId="23" xfId="0" applyNumberFormat="1" applyFont="1" applyFill="1" applyBorder="1" applyAlignment="1">
      <alignment wrapText="1"/>
    </xf>
    <xf numFmtId="0" fontId="4" fillId="0" borderId="14" xfId="0" applyNumberFormat="1" applyFont="1" applyFill="1" applyBorder="1" applyAlignment="1">
      <alignment wrapText="1"/>
    </xf>
    <xf numFmtId="0" fontId="4" fillId="0" borderId="23" xfId="0" applyNumberFormat="1" applyFont="1" applyBorder="1"/>
    <xf numFmtId="0" fontId="4" fillId="0" borderId="14" xfId="0" applyNumberFormat="1" applyFont="1" applyBorder="1"/>
    <xf numFmtId="0" fontId="2" fillId="4" borderId="13" xfId="0" applyNumberFormat="1" applyFont="1" applyFill="1" applyBorder="1" applyAlignment="1">
      <alignment horizontal="center"/>
    </xf>
    <xf numFmtId="0" fontId="2" fillId="4" borderId="12" xfId="0" applyNumberFormat="1" applyFont="1" applyFill="1" applyBorder="1" applyAlignment="1">
      <alignment horizontal="center"/>
    </xf>
    <xf numFmtId="0" fontId="2" fillId="4" borderId="18" xfId="0" applyNumberFormat="1" applyFont="1" applyFill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45" xfId="0" applyNumberFormat="1" applyFont="1" applyBorder="1"/>
    <xf numFmtId="0" fontId="2" fillId="0" borderId="51" xfId="0" applyNumberFormat="1" applyFont="1" applyBorder="1"/>
    <xf numFmtId="0" fontId="2" fillId="5" borderId="30" xfId="0" applyNumberFormat="1" applyFont="1" applyFill="1" applyBorder="1" applyAlignment="1">
      <alignment horizontal="center"/>
    </xf>
    <xf numFmtId="0" fontId="2" fillId="5" borderId="11" xfId="0" applyNumberFormat="1" applyFont="1" applyFill="1" applyBorder="1" applyAlignment="1">
      <alignment horizontal="center"/>
    </xf>
    <xf numFmtId="0" fontId="2" fillId="5" borderId="31" xfId="0" applyNumberFormat="1" applyFont="1" applyFill="1" applyBorder="1" applyAlignment="1">
      <alignment horizontal="center"/>
    </xf>
    <xf numFmtId="0" fontId="2" fillId="7" borderId="30" xfId="0" applyNumberFormat="1" applyFont="1" applyFill="1" applyBorder="1" applyAlignment="1">
      <alignment horizontal="center"/>
    </xf>
    <xf numFmtId="0" fontId="2" fillId="7" borderId="11" xfId="0" applyNumberFormat="1" applyFont="1" applyFill="1" applyBorder="1" applyAlignment="1">
      <alignment horizontal="center"/>
    </xf>
    <xf numFmtId="0" fontId="2" fillId="7" borderId="31" xfId="0" applyNumberFormat="1" applyFont="1" applyFill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4" fillId="0" borderId="46" xfId="0" applyFont="1" applyBorder="1"/>
    <xf numFmtId="0" fontId="4" fillId="0" borderId="47" xfId="0" applyFont="1" applyBorder="1"/>
    <xf numFmtId="0" fontId="4" fillId="0" borderId="48" xfId="0" applyFont="1" applyBorder="1"/>
    <xf numFmtId="0" fontId="2" fillId="0" borderId="29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2" fillId="16" borderId="62" xfId="0" applyFont="1" applyFill="1" applyBorder="1" applyAlignment="1">
      <alignment horizontal="center"/>
    </xf>
    <xf numFmtId="0" fontId="2" fillId="16" borderId="49" xfId="0" applyFont="1" applyFill="1" applyBorder="1" applyAlignment="1">
      <alignment horizontal="center"/>
    </xf>
    <xf numFmtId="0" fontId="2" fillId="0" borderId="31" xfId="0" applyNumberFormat="1" applyFont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" fillId="4" borderId="30" xfId="0" applyNumberFormat="1" applyFont="1" applyFill="1" applyBorder="1" applyAlignment="1">
      <alignment horizontal="center"/>
    </xf>
    <xf numFmtId="0" fontId="2" fillId="4" borderId="11" xfId="0" applyNumberFormat="1" applyFont="1" applyFill="1" applyBorder="1" applyAlignment="1">
      <alignment horizontal="center"/>
    </xf>
    <xf numFmtId="0" fontId="2" fillId="4" borderId="31" xfId="0" applyNumberFormat="1" applyFont="1" applyFill="1" applyBorder="1" applyAlignment="1">
      <alignment horizontal="center"/>
    </xf>
    <xf numFmtId="0" fontId="2" fillId="12" borderId="49" xfId="0" applyNumberFormat="1" applyFont="1" applyFill="1" applyBorder="1" applyAlignment="1">
      <alignment horizontal="center" vertical="center" wrapText="1"/>
    </xf>
    <xf numFmtId="0" fontId="2" fillId="12" borderId="20" xfId="0" applyNumberFormat="1" applyFont="1" applyFill="1" applyBorder="1" applyAlignment="1">
      <alignment horizontal="center" vertical="center" wrapText="1"/>
    </xf>
    <xf numFmtId="0" fontId="2" fillId="12" borderId="21" xfId="0" applyNumberFormat="1" applyFont="1" applyFill="1" applyBorder="1" applyAlignment="1">
      <alignment horizontal="center" vertical="center" wrapText="1"/>
    </xf>
    <xf numFmtId="0" fontId="2" fillId="0" borderId="49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5" xfId="0" applyFont="1" applyBorder="1" applyAlignment="1">
      <alignment horizontal="left"/>
    </xf>
    <xf numFmtId="0" fontId="8" fillId="0" borderId="72" xfId="0" applyNumberFormat="1" applyFont="1" applyBorder="1" applyAlignment="1">
      <alignment horizontal="left" wrapText="1"/>
    </xf>
    <xf numFmtId="0" fontId="8" fillId="0" borderId="73" xfId="0" applyNumberFormat="1" applyFont="1" applyBorder="1" applyAlignment="1">
      <alignment horizontal="left" wrapText="1"/>
    </xf>
    <xf numFmtId="0" fontId="8" fillId="0" borderId="74" xfId="0" applyNumberFormat="1" applyFont="1" applyBorder="1" applyAlignment="1">
      <alignment horizontal="left" wrapText="1"/>
    </xf>
    <xf numFmtId="0" fontId="8" fillId="0" borderId="2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173"/>
  <sheetViews>
    <sheetView tabSelected="1" topLeftCell="F1" zoomScale="73" zoomScaleNormal="73" workbookViewId="0">
      <selection activeCell="AA111" sqref="AA111:AD111"/>
    </sheetView>
  </sheetViews>
  <sheetFormatPr defaultColWidth="9" defaultRowHeight="15.75" x14ac:dyDescent="0.25"/>
  <cols>
    <col min="1" max="1" width="14" style="56" customWidth="1"/>
    <col min="2" max="3" width="9" style="14"/>
    <col min="4" max="4" width="22" style="14" customWidth="1"/>
    <col min="5" max="6" width="8.7109375" style="14" customWidth="1"/>
    <col min="7" max="7" width="8.7109375" style="57" customWidth="1"/>
    <col min="8" max="8" width="8.7109375" style="14" customWidth="1"/>
    <col min="9" max="9" width="8.7109375" style="33" customWidth="1"/>
    <col min="10" max="42" width="8.7109375" style="14" customWidth="1"/>
    <col min="43" max="16384" width="9" style="14"/>
  </cols>
  <sheetData>
    <row r="1" spans="1:42" s="13" customFormat="1" ht="60" customHeight="1" x14ac:dyDescent="0.25">
      <c r="A1" s="426" t="s">
        <v>171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7"/>
      <c r="AA1" s="427"/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</row>
    <row r="2" spans="1:42" ht="12" customHeight="1" x14ac:dyDescent="0.25">
      <c r="A2" s="428"/>
      <c r="B2" s="429"/>
      <c r="C2" s="429"/>
      <c r="D2" s="429"/>
      <c r="E2" s="429"/>
      <c r="F2" s="429"/>
      <c r="G2" s="429"/>
      <c r="H2" s="429"/>
      <c r="I2" s="429"/>
      <c r="J2" s="429"/>
      <c r="K2" s="429"/>
      <c r="L2" s="429"/>
      <c r="M2" s="429"/>
      <c r="N2" s="429"/>
      <c r="O2" s="429"/>
      <c r="P2" s="429"/>
      <c r="Q2" s="429"/>
      <c r="R2" s="429"/>
      <c r="S2" s="429"/>
      <c r="T2" s="429"/>
      <c r="U2" s="429"/>
      <c r="V2" s="429"/>
      <c r="W2" s="429"/>
      <c r="X2" s="429"/>
      <c r="Y2" s="429"/>
      <c r="Z2" s="429"/>
      <c r="AA2" s="429"/>
      <c r="AB2" s="429"/>
      <c r="AC2" s="429"/>
      <c r="AD2" s="429"/>
      <c r="AE2" s="429"/>
      <c r="AF2" s="429"/>
      <c r="AG2" s="429"/>
      <c r="AH2" s="429"/>
      <c r="AI2" s="429"/>
      <c r="AJ2" s="429"/>
      <c r="AK2" s="429"/>
      <c r="AL2" s="429"/>
      <c r="AM2" s="429"/>
      <c r="AN2" s="429"/>
      <c r="AO2" s="429"/>
      <c r="AP2" s="429"/>
    </row>
    <row r="3" spans="1:42" ht="13.15" customHeight="1" thickBot="1" x14ac:dyDescent="0.3">
      <c r="A3" s="428"/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  <c r="M3" s="429"/>
      <c r="N3" s="429"/>
      <c r="O3" s="429"/>
      <c r="P3" s="429"/>
      <c r="Q3" s="429"/>
      <c r="R3" s="429"/>
      <c r="S3" s="429"/>
      <c r="T3" s="429"/>
      <c r="U3" s="429"/>
      <c r="V3" s="429"/>
      <c r="W3" s="429"/>
      <c r="X3" s="429"/>
      <c r="Y3" s="429"/>
      <c r="Z3" s="429"/>
      <c r="AA3" s="429"/>
      <c r="AB3" s="429"/>
      <c r="AC3" s="429"/>
      <c r="AD3" s="429"/>
      <c r="AE3" s="429"/>
      <c r="AF3" s="429"/>
      <c r="AG3" s="429"/>
      <c r="AH3" s="429"/>
      <c r="AI3" s="429"/>
      <c r="AJ3" s="429"/>
      <c r="AK3" s="429"/>
      <c r="AL3" s="429"/>
      <c r="AM3" s="429"/>
      <c r="AN3" s="429"/>
      <c r="AO3" s="429"/>
      <c r="AP3" s="429"/>
    </row>
    <row r="4" spans="1:42" ht="12" customHeight="1" thickBot="1" x14ac:dyDescent="0.3">
      <c r="A4" s="468" t="s">
        <v>0</v>
      </c>
      <c r="B4" s="471" t="s">
        <v>1</v>
      </c>
      <c r="C4" s="472"/>
      <c r="D4" s="472"/>
      <c r="E4" s="397" t="s">
        <v>2</v>
      </c>
      <c r="F4" s="397"/>
      <c r="G4" s="397"/>
      <c r="H4" s="397"/>
      <c r="I4" s="397"/>
      <c r="J4" s="397"/>
      <c r="K4" s="407" t="s">
        <v>3</v>
      </c>
      <c r="L4" s="410" t="s">
        <v>4</v>
      </c>
      <c r="M4" s="410" t="s">
        <v>5</v>
      </c>
      <c r="N4" s="407" t="s">
        <v>6</v>
      </c>
      <c r="O4" s="502" t="s">
        <v>7</v>
      </c>
      <c r="P4" s="472"/>
      <c r="Q4" s="472"/>
      <c r="R4" s="472"/>
      <c r="S4" s="393" t="s">
        <v>8</v>
      </c>
      <c r="T4" s="393"/>
      <c r="U4" s="393"/>
      <c r="V4" s="393"/>
      <c r="W4" s="393"/>
      <c r="X4" s="393"/>
      <c r="Y4" s="393"/>
      <c r="Z4" s="393"/>
      <c r="AA4" s="393"/>
      <c r="AB4" s="393"/>
      <c r="AC4" s="393"/>
      <c r="AD4" s="393"/>
      <c r="AE4" s="393"/>
      <c r="AF4" s="393"/>
      <c r="AG4" s="393"/>
      <c r="AH4" s="393"/>
      <c r="AI4" s="393"/>
      <c r="AJ4" s="393"/>
      <c r="AK4" s="393"/>
      <c r="AL4" s="393"/>
      <c r="AM4" s="393"/>
      <c r="AN4" s="393"/>
      <c r="AO4" s="393"/>
      <c r="AP4" s="394"/>
    </row>
    <row r="5" spans="1:42" ht="16.5" customHeight="1" x14ac:dyDescent="0.25">
      <c r="A5" s="469"/>
      <c r="B5" s="473"/>
      <c r="C5" s="474"/>
      <c r="D5" s="474"/>
      <c r="E5" s="398"/>
      <c r="F5" s="398"/>
      <c r="G5" s="398"/>
      <c r="H5" s="398"/>
      <c r="I5" s="398"/>
      <c r="J5" s="398"/>
      <c r="K5" s="408"/>
      <c r="L5" s="411"/>
      <c r="M5" s="411"/>
      <c r="N5" s="408"/>
      <c r="O5" s="474"/>
      <c r="P5" s="474"/>
      <c r="Q5" s="474"/>
      <c r="R5" s="474"/>
      <c r="S5" s="395"/>
      <c r="T5" s="395"/>
      <c r="U5" s="395"/>
      <c r="V5" s="395"/>
      <c r="W5" s="395"/>
      <c r="X5" s="395"/>
      <c r="Y5" s="395"/>
      <c r="Z5" s="395"/>
      <c r="AA5" s="395"/>
      <c r="AB5" s="395"/>
      <c r="AC5" s="395"/>
      <c r="AD5" s="395"/>
      <c r="AE5" s="395"/>
      <c r="AF5" s="395"/>
      <c r="AG5" s="395"/>
      <c r="AH5" s="395"/>
      <c r="AI5" s="395"/>
      <c r="AJ5" s="395"/>
      <c r="AK5" s="395"/>
      <c r="AL5" s="395"/>
      <c r="AM5" s="395"/>
      <c r="AN5" s="395"/>
      <c r="AO5" s="395"/>
      <c r="AP5" s="396"/>
    </row>
    <row r="6" spans="1:42" ht="12.75" customHeight="1" thickBot="1" x14ac:dyDescent="0.3">
      <c r="A6" s="469"/>
      <c r="B6" s="473"/>
      <c r="C6" s="474"/>
      <c r="D6" s="474"/>
      <c r="E6" s="399" t="s">
        <v>9</v>
      </c>
      <c r="F6" s="401" t="s">
        <v>10</v>
      </c>
      <c r="G6" s="403" t="s">
        <v>11</v>
      </c>
      <c r="H6" s="405" t="s">
        <v>12</v>
      </c>
      <c r="I6" s="460" t="s">
        <v>111</v>
      </c>
      <c r="J6" s="405" t="s">
        <v>112</v>
      </c>
      <c r="K6" s="408"/>
      <c r="L6" s="411"/>
      <c r="M6" s="411"/>
      <c r="N6" s="408"/>
      <c r="O6" s="474"/>
      <c r="P6" s="474"/>
      <c r="Q6" s="474"/>
      <c r="R6" s="474"/>
      <c r="S6" s="434" t="s">
        <v>13</v>
      </c>
      <c r="T6" s="435"/>
      <c r="U6" s="435"/>
      <c r="V6" s="435"/>
      <c r="W6" s="435"/>
      <c r="X6" s="435"/>
      <c r="Y6" s="435"/>
      <c r="Z6" s="489"/>
      <c r="AA6" s="434" t="s">
        <v>14</v>
      </c>
      <c r="AB6" s="435"/>
      <c r="AC6" s="435"/>
      <c r="AD6" s="435"/>
      <c r="AE6" s="435"/>
      <c r="AF6" s="435"/>
      <c r="AG6" s="435"/>
      <c r="AH6" s="489"/>
      <c r="AI6" s="434" t="s">
        <v>110</v>
      </c>
      <c r="AJ6" s="435"/>
      <c r="AK6" s="435"/>
      <c r="AL6" s="435"/>
      <c r="AM6" s="435"/>
      <c r="AN6" s="435"/>
      <c r="AO6" s="435"/>
      <c r="AP6" s="436"/>
    </row>
    <row r="7" spans="1:42" ht="8.25" customHeight="1" thickBot="1" x14ac:dyDescent="0.3">
      <c r="A7" s="469"/>
      <c r="B7" s="473"/>
      <c r="C7" s="474"/>
      <c r="D7" s="474"/>
      <c r="E7" s="399"/>
      <c r="F7" s="401"/>
      <c r="G7" s="403"/>
      <c r="H7" s="405"/>
      <c r="I7" s="461"/>
      <c r="J7" s="405"/>
      <c r="K7" s="408"/>
      <c r="L7" s="411"/>
      <c r="M7" s="411"/>
      <c r="N7" s="408"/>
      <c r="O7" s="474"/>
      <c r="P7" s="474"/>
      <c r="Q7" s="474"/>
      <c r="R7" s="474"/>
      <c r="S7" s="437"/>
      <c r="T7" s="435"/>
      <c r="U7" s="435"/>
      <c r="V7" s="435"/>
      <c r="W7" s="435"/>
      <c r="X7" s="435"/>
      <c r="Y7" s="435"/>
      <c r="Z7" s="489"/>
      <c r="AA7" s="437"/>
      <c r="AB7" s="435"/>
      <c r="AC7" s="435"/>
      <c r="AD7" s="435"/>
      <c r="AE7" s="435"/>
      <c r="AF7" s="435"/>
      <c r="AG7" s="435"/>
      <c r="AH7" s="489"/>
      <c r="AI7" s="437"/>
      <c r="AJ7" s="435"/>
      <c r="AK7" s="435"/>
      <c r="AL7" s="435"/>
      <c r="AM7" s="435"/>
      <c r="AN7" s="435"/>
      <c r="AO7" s="435"/>
      <c r="AP7" s="436"/>
    </row>
    <row r="8" spans="1:42" ht="18.75" customHeight="1" thickBot="1" x14ac:dyDescent="0.3">
      <c r="A8" s="469"/>
      <c r="B8" s="473"/>
      <c r="C8" s="474"/>
      <c r="D8" s="474"/>
      <c r="E8" s="399"/>
      <c r="F8" s="401"/>
      <c r="G8" s="403"/>
      <c r="H8" s="405"/>
      <c r="I8" s="461"/>
      <c r="J8" s="405"/>
      <c r="K8" s="408"/>
      <c r="L8" s="411"/>
      <c r="M8" s="411"/>
      <c r="N8" s="408"/>
      <c r="O8" s="474"/>
      <c r="P8" s="474"/>
      <c r="Q8" s="474"/>
      <c r="R8" s="474"/>
      <c r="S8" s="496" t="s">
        <v>15</v>
      </c>
      <c r="T8" s="497"/>
      <c r="U8" s="497"/>
      <c r="V8" s="498"/>
      <c r="W8" s="444" t="s">
        <v>10</v>
      </c>
      <c r="X8" s="445"/>
      <c r="Y8" s="445"/>
      <c r="Z8" s="446"/>
      <c r="AA8" s="490" t="s">
        <v>113</v>
      </c>
      <c r="AB8" s="491"/>
      <c r="AC8" s="491"/>
      <c r="AD8" s="492"/>
      <c r="AE8" s="444" t="s">
        <v>12</v>
      </c>
      <c r="AF8" s="445"/>
      <c r="AG8" s="445"/>
      <c r="AH8" s="446"/>
      <c r="AI8" s="438" t="s">
        <v>111</v>
      </c>
      <c r="AJ8" s="439"/>
      <c r="AK8" s="439"/>
      <c r="AL8" s="440"/>
      <c r="AM8" s="444" t="s">
        <v>112</v>
      </c>
      <c r="AN8" s="445"/>
      <c r="AO8" s="445"/>
      <c r="AP8" s="446"/>
    </row>
    <row r="9" spans="1:42" ht="6.75" customHeight="1" x14ac:dyDescent="0.25">
      <c r="A9" s="469"/>
      <c r="B9" s="473"/>
      <c r="C9" s="474"/>
      <c r="D9" s="474"/>
      <c r="E9" s="399"/>
      <c r="F9" s="401"/>
      <c r="G9" s="403"/>
      <c r="H9" s="405"/>
      <c r="I9" s="461"/>
      <c r="J9" s="405"/>
      <c r="K9" s="408"/>
      <c r="L9" s="411"/>
      <c r="M9" s="411"/>
      <c r="N9" s="408"/>
      <c r="O9" s="474"/>
      <c r="P9" s="474"/>
      <c r="Q9" s="474"/>
      <c r="R9" s="474"/>
      <c r="S9" s="499"/>
      <c r="T9" s="500"/>
      <c r="U9" s="500"/>
      <c r="V9" s="501"/>
      <c r="W9" s="447"/>
      <c r="X9" s="435"/>
      <c r="Y9" s="435"/>
      <c r="Z9" s="436"/>
      <c r="AA9" s="493"/>
      <c r="AB9" s="494"/>
      <c r="AC9" s="494"/>
      <c r="AD9" s="495"/>
      <c r="AE9" s="447"/>
      <c r="AF9" s="435"/>
      <c r="AG9" s="435"/>
      <c r="AH9" s="436"/>
      <c r="AI9" s="441"/>
      <c r="AJ9" s="442"/>
      <c r="AK9" s="442"/>
      <c r="AL9" s="443"/>
      <c r="AM9" s="447"/>
      <c r="AN9" s="435"/>
      <c r="AO9" s="435"/>
      <c r="AP9" s="436"/>
    </row>
    <row r="10" spans="1:42" ht="12.75" customHeight="1" x14ac:dyDescent="0.25">
      <c r="A10" s="469"/>
      <c r="B10" s="473"/>
      <c r="C10" s="474"/>
      <c r="D10" s="474"/>
      <c r="E10" s="399"/>
      <c r="F10" s="401"/>
      <c r="G10" s="403"/>
      <c r="H10" s="405"/>
      <c r="I10" s="461"/>
      <c r="J10" s="405"/>
      <c r="K10" s="408"/>
      <c r="L10" s="411"/>
      <c r="M10" s="411"/>
      <c r="N10" s="408"/>
      <c r="O10" s="401" t="s">
        <v>16</v>
      </c>
      <c r="P10" s="405" t="s">
        <v>17</v>
      </c>
      <c r="Q10" s="401" t="s">
        <v>18</v>
      </c>
      <c r="R10" s="485" t="s">
        <v>19</v>
      </c>
      <c r="S10" s="487" t="s">
        <v>20</v>
      </c>
      <c r="T10" s="399" t="s">
        <v>21</v>
      </c>
      <c r="U10" s="399" t="s">
        <v>22</v>
      </c>
      <c r="V10" s="481" t="s">
        <v>23</v>
      </c>
      <c r="W10" s="413" t="s">
        <v>20</v>
      </c>
      <c r="X10" s="401" t="s">
        <v>24</v>
      </c>
      <c r="Y10" s="401" t="s">
        <v>22</v>
      </c>
      <c r="Z10" s="415" t="s">
        <v>23</v>
      </c>
      <c r="AA10" s="483" t="s">
        <v>20</v>
      </c>
      <c r="AB10" s="477" t="s">
        <v>21</v>
      </c>
      <c r="AC10" s="477" t="s">
        <v>22</v>
      </c>
      <c r="AD10" s="479" t="s">
        <v>23</v>
      </c>
      <c r="AE10" s="413" t="s">
        <v>20</v>
      </c>
      <c r="AF10" s="401" t="s">
        <v>24</v>
      </c>
      <c r="AG10" s="401" t="s">
        <v>22</v>
      </c>
      <c r="AH10" s="415" t="s">
        <v>23</v>
      </c>
      <c r="AI10" s="448" t="s">
        <v>20</v>
      </c>
      <c r="AJ10" s="450" t="s">
        <v>24</v>
      </c>
      <c r="AK10" s="450" t="s">
        <v>22</v>
      </c>
      <c r="AL10" s="452" t="s">
        <v>23</v>
      </c>
      <c r="AM10" s="454" t="s">
        <v>20</v>
      </c>
      <c r="AN10" s="456" t="s">
        <v>24</v>
      </c>
      <c r="AO10" s="401" t="s">
        <v>22</v>
      </c>
      <c r="AP10" s="458" t="s">
        <v>23</v>
      </c>
    </row>
    <row r="11" spans="1:42" ht="13.5" customHeight="1" x14ac:dyDescent="0.25">
      <c r="A11" s="469"/>
      <c r="B11" s="473"/>
      <c r="C11" s="474"/>
      <c r="D11" s="474"/>
      <c r="E11" s="399"/>
      <c r="F11" s="401"/>
      <c r="G11" s="403"/>
      <c r="H11" s="405"/>
      <c r="I11" s="461"/>
      <c r="J11" s="405"/>
      <c r="K11" s="408"/>
      <c r="L11" s="411"/>
      <c r="M11" s="411"/>
      <c r="N11" s="408"/>
      <c r="O11" s="401"/>
      <c r="P11" s="405"/>
      <c r="Q11" s="401"/>
      <c r="R11" s="485"/>
      <c r="S11" s="487"/>
      <c r="T11" s="399"/>
      <c r="U11" s="399"/>
      <c r="V11" s="482"/>
      <c r="W11" s="413"/>
      <c r="X11" s="401"/>
      <c r="Y11" s="401"/>
      <c r="Z11" s="415"/>
      <c r="AA11" s="484"/>
      <c r="AB11" s="477"/>
      <c r="AC11" s="477"/>
      <c r="AD11" s="479"/>
      <c r="AE11" s="413"/>
      <c r="AF11" s="401"/>
      <c r="AG11" s="401"/>
      <c r="AH11" s="415"/>
      <c r="AI11" s="448"/>
      <c r="AJ11" s="450"/>
      <c r="AK11" s="450"/>
      <c r="AL11" s="452"/>
      <c r="AM11" s="454"/>
      <c r="AN11" s="456"/>
      <c r="AO11" s="401"/>
      <c r="AP11" s="458"/>
    </row>
    <row r="12" spans="1:42" ht="13.5" customHeight="1" x14ac:dyDescent="0.25">
      <c r="A12" s="469"/>
      <c r="B12" s="473"/>
      <c r="C12" s="474"/>
      <c r="D12" s="474"/>
      <c r="E12" s="399"/>
      <c r="F12" s="401"/>
      <c r="G12" s="403"/>
      <c r="H12" s="405"/>
      <c r="I12" s="461"/>
      <c r="J12" s="405"/>
      <c r="K12" s="408"/>
      <c r="L12" s="411"/>
      <c r="M12" s="411"/>
      <c r="N12" s="408"/>
      <c r="O12" s="401"/>
      <c r="P12" s="405"/>
      <c r="Q12" s="401"/>
      <c r="R12" s="485"/>
      <c r="S12" s="487"/>
      <c r="T12" s="399"/>
      <c r="U12" s="399"/>
      <c r="V12" s="482"/>
      <c r="W12" s="413"/>
      <c r="X12" s="401"/>
      <c r="Y12" s="401"/>
      <c r="Z12" s="415"/>
      <c r="AA12" s="484"/>
      <c r="AB12" s="477"/>
      <c r="AC12" s="477"/>
      <c r="AD12" s="479"/>
      <c r="AE12" s="413"/>
      <c r="AF12" s="401"/>
      <c r="AG12" s="401"/>
      <c r="AH12" s="415"/>
      <c r="AI12" s="448"/>
      <c r="AJ12" s="450"/>
      <c r="AK12" s="450"/>
      <c r="AL12" s="452"/>
      <c r="AM12" s="454"/>
      <c r="AN12" s="456"/>
      <c r="AO12" s="401"/>
      <c r="AP12" s="458"/>
    </row>
    <row r="13" spans="1:42" ht="78" customHeight="1" x14ac:dyDescent="0.25">
      <c r="A13" s="469"/>
      <c r="B13" s="473"/>
      <c r="C13" s="474"/>
      <c r="D13" s="474"/>
      <c r="E13" s="399"/>
      <c r="F13" s="401"/>
      <c r="G13" s="403"/>
      <c r="H13" s="405"/>
      <c r="I13" s="461"/>
      <c r="J13" s="405"/>
      <c r="K13" s="408"/>
      <c r="L13" s="411"/>
      <c r="M13" s="411"/>
      <c r="N13" s="408"/>
      <c r="O13" s="401"/>
      <c r="P13" s="405"/>
      <c r="Q13" s="401"/>
      <c r="R13" s="485"/>
      <c r="S13" s="487"/>
      <c r="T13" s="399"/>
      <c r="U13" s="399"/>
      <c r="V13" s="482"/>
      <c r="W13" s="413"/>
      <c r="X13" s="401"/>
      <c r="Y13" s="401"/>
      <c r="Z13" s="415"/>
      <c r="AA13" s="484"/>
      <c r="AB13" s="477"/>
      <c r="AC13" s="477"/>
      <c r="AD13" s="479"/>
      <c r="AE13" s="413"/>
      <c r="AF13" s="401"/>
      <c r="AG13" s="401"/>
      <c r="AH13" s="415"/>
      <c r="AI13" s="448"/>
      <c r="AJ13" s="450"/>
      <c r="AK13" s="450"/>
      <c r="AL13" s="452"/>
      <c r="AM13" s="454"/>
      <c r="AN13" s="456"/>
      <c r="AO13" s="401"/>
      <c r="AP13" s="458"/>
    </row>
    <row r="14" spans="1:42" ht="7.15" customHeight="1" x14ac:dyDescent="0.25">
      <c r="A14" s="469"/>
      <c r="B14" s="473"/>
      <c r="C14" s="474"/>
      <c r="D14" s="474"/>
      <c r="E14" s="399"/>
      <c r="F14" s="401"/>
      <c r="G14" s="403"/>
      <c r="H14" s="405"/>
      <c r="I14" s="461"/>
      <c r="J14" s="405"/>
      <c r="K14" s="408"/>
      <c r="L14" s="411"/>
      <c r="M14" s="411"/>
      <c r="N14" s="408"/>
      <c r="O14" s="401"/>
      <c r="P14" s="405"/>
      <c r="Q14" s="401"/>
      <c r="R14" s="485"/>
      <c r="S14" s="487"/>
      <c r="T14" s="399"/>
      <c r="U14" s="399"/>
      <c r="V14" s="482"/>
      <c r="W14" s="413"/>
      <c r="X14" s="401"/>
      <c r="Y14" s="401"/>
      <c r="Z14" s="415"/>
      <c r="AA14" s="484"/>
      <c r="AB14" s="477"/>
      <c r="AC14" s="477"/>
      <c r="AD14" s="479"/>
      <c r="AE14" s="413"/>
      <c r="AF14" s="401"/>
      <c r="AG14" s="401"/>
      <c r="AH14" s="415"/>
      <c r="AI14" s="448"/>
      <c r="AJ14" s="450"/>
      <c r="AK14" s="450"/>
      <c r="AL14" s="452"/>
      <c r="AM14" s="454"/>
      <c r="AN14" s="456"/>
      <c r="AO14" s="401"/>
      <c r="AP14" s="458"/>
    </row>
    <row r="15" spans="1:42" ht="13.15" hidden="1" customHeight="1" x14ac:dyDescent="0.25">
      <c r="A15" s="469"/>
      <c r="B15" s="473"/>
      <c r="C15" s="474"/>
      <c r="D15" s="474"/>
      <c r="E15" s="399"/>
      <c r="F15" s="401"/>
      <c r="G15" s="403"/>
      <c r="H15" s="405"/>
      <c r="I15" s="461"/>
      <c r="J15" s="405"/>
      <c r="K15" s="408"/>
      <c r="L15" s="411"/>
      <c r="M15" s="411"/>
      <c r="N15" s="408"/>
      <c r="O15" s="401"/>
      <c r="P15" s="405"/>
      <c r="Q15" s="401"/>
      <c r="R15" s="485"/>
      <c r="S15" s="487"/>
      <c r="T15" s="399"/>
      <c r="U15" s="399"/>
      <c r="V15" s="482"/>
      <c r="W15" s="413"/>
      <c r="X15" s="401"/>
      <c r="Y15" s="401"/>
      <c r="Z15" s="415"/>
      <c r="AA15" s="484"/>
      <c r="AB15" s="477"/>
      <c r="AC15" s="477"/>
      <c r="AD15" s="479"/>
      <c r="AE15" s="413"/>
      <c r="AF15" s="401"/>
      <c r="AG15" s="401"/>
      <c r="AH15" s="415"/>
      <c r="AI15" s="448"/>
      <c r="AJ15" s="450"/>
      <c r="AK15" s="450"/>
      <c r="AL15" s="452"/>
      <c r="AM15" s="454"/>
      <c r="AN15" s="456"/>
      <c r="AO15" s="401"/>
      <c r="AP15" s="458"/>
    </row>
    <row r="16" spans="1:42" ht="22.9" hidden="1" customHeight="1" x14ac:dyDescent="0.25">
      <c r="A16" s="470"/>
      <c r="B16" s="473"/>
      <c r="C16" s="474"/>
      <c r="D16" s="474"/>
      <c r="E16" s="399"/>
      <c r="F16" s="401"/>
      <c r="G16" s="403"/>
      <c r="H16" s="405"/>
      <c r="I16" s="461"/>
      <c r="J16" s="405"/>
      <c r="K16" s="408"/>
      <c r="L16" s="411"/>
      <c r="M16" s="411"/>
      <c r="N16" s="408"/>
      <c r="O16" s="401"/>
      <c r="P16" s="405"/>
      <c r="Q16" s="401"/>
      <c r="R16" s="485"/>
      <c r="S16" s="487"/>
      <c r="T16" s="399"/>
      <c r="U16" s="399"/>
      <c r="V16" s="482"/>
      <c r="W16" s="413"/>
      <c r="X16" s="401"/>
      <c r="Y16" s="401"/>
      <c r="Z16" s="415"/>
      <c r="AA16" s="484"/>
      <c r="AB16" s="477"/>
      <c r="AC16" s="477"/>
      <c r="AD16" s="479"/>
      <c r="AE16" s="413"/>
      <c r="AF16" s="401"/>
      <c r="AG16" s="401"/>
      <c r="AH16" s="415"/>
      <c r="AI16" s="448"/>
      <c r="AJ16" s="450"/>
      <c r="AK16" s="450"/>
      <c r="AL16" s="452"/>
      <c r="AM16" s="454"/>
      <c r="AN16" s="456"/>
      <c r="AO16" s="401"/>
      <c r="AP16" s="458"/>
    </row>
    <row r="17" spans="1:42" ht="22.9" customHeight="1" thickBot="1" x14ac:dyDescent="0.3">
      <c r="A17" s="161"/>
      <c r="B17" s="475"/>
      <c r="C17" s="476"/>
      <c r="D17" s="476"/>
      <c r="E17" s="400"/>
      <c r="F17" s="402"/>
      <c r="G17" s="404"/>
      <c r="H17" s="406"/>
      <c r="I17" s="461"/>
      <c r="J17" s="406"/>
      <c r="K17" s="409"/>
      <c r="L17" s="412"/>
      <c r="M17" s="412"/>
      <c r="N17" s="409"/>
      <c r="O17" s="402"/>
      <c r="P17" s="406"/>
      <c r="Q17" s="402"/>
      <c r="R17" s="486"/>
      <c r="S17" s="488"/>
      <c r="T17" s="400"/>
      <c r="U17" s="400"/>
      <c r="V17" s="482"/>
      <c r="W17" s="414"/>
      <c r="X17" s="402"/>
      <c r="Y17" s="402"/>
      <c r="Z17" s="416"/>
      <c r="AA17" s="484"/>
      <c r="AB17" s="478"/>
      <c r="AC17" s="478"/>
      <c r="AD17" s="480"/>
      <c r="AE17" s="414"/>
      <c r="AF17" s="402"/>
      <c r="AG17" s="402"/>
      <c r="AH17" s="416"/>
      <c r="AI17" s="449"/>
      <c r="AJ17" s="451"/>
      <c r="AK17" s="451"/>
      <c r="AL17" s="453"/>
      <c r="AM17" s="455"/>
      <c r="AN17" s="457"/>
      <c r="AO17" s="402"/>
      <c r="AP17" s="459"/>
    </row>
    <row r="18" spans="1:42" ht="24.95" customHeight="1" thickBot="1" x14ac:dyDescent="0.3">
      <c r="A18" s="162">
        <v>1</v>
      </c>
      <c r="B18" s="600">
        <v>2</v>
      </c>
      <c r="C18" s="601"/>
      <c r="D18" s="601"/>
      <c r="E18" s="595">
        <v>3</v>
      </c>
      <c r="F18" s="596"/>
      <c r="G18" s="596"/>
      <c r="H18" s="596"/>
      <c r="I18" s="596"/>
      <c r="J18" s="607"/>
      <c r="K18" s="602">
        <v>4</v>
      </c>
      <c r="L18" s="603"/>
      <c r="M18" s="603"/>
      <c r="N18" s="604"/>
      <c r="O18" s="595">
        <v>5</v>
      </c>
      <c r="P18" s="596"/>
      <c r="Q18" s="596"/>
      <c r="R18" s="596"/>
      <c r="S18" s="608">
        <v>6</v>
      </c>
      <c r="T18" s="603"/>
      <c r="U18" s="603"/>
      <c r="V18" s="604"/>
      <c r="W18" s="595">
        <v>7</v>
      </c>
      <c r="X18" s="596"/>
      <c r="Y18" s="596"/>
      <c r="Z18" s="607"/>
      <c r="AA18" s="609">
        <v>6</v>
      </c>
      <c r="AB18" s="610"/>
      <c r="AC18" s="610"/>
      <c r="AD18" s="611"/>
      <c r="AE18" s="595">
        <v>7</v>
      </c>
      <c r="AF18" s="596"/>
      <c r="AG18" s="596"/>
      <c r="AH18" s="607"/>
      <c r="AI18" s="589">
        <v>8</v>
      </c>
      <c r="AJ18" s="590"/>
      <c r="AK18" s="590"/>
      <c r="AL18" s="591"/>
      <c r="AM18" s="592">
        <v>9</v>
      </c>
      <c r="AN18" s="593"/>
      <c r="AO18" s="593"/>
      <c r="AP18" s="594"/>
    </row>
    <row r="19" spans="1:42" ht="30" customHeight="1" thickBot="1" x14ac:dyDescent="0.3">
      <c r="A19" s="273" t="s">
        <v>141</v>
      </c>
      <c r="B19" s="605" t="s">
        <v>142</v>
      </c>
      <c r="C19" s="606"/>
      <c r="D19" s="606"/>
      <c r="E19" s="135"/>
      <c r="F19" s="135"/>
      <c r="G19" s="135"/>
      <c r="H19" s="135"/>
      <c r="I19" s="135"/>
      <c r="J19" s="135"/>
      <c r="K19" s="135">
        <f>SUM(S19:AP19)</f>
        <v>1476</v>
      </c>
      <c r="L19" s="135">
        <f t="shared" ref="L19:Z19" si="0">SUM(L20:L34)</f>
        <v>36</v>
      </c>
      <c r="M19" s="135">
        <f t="shared" si="0"/>
        <v>1368</v>
      </c>
      <c r="N19" s="135">
        <f t="shared" si="0"/>
        <v>980</v>
      </c>
      <c r="O19" s="135">
        <f t="shared" si="0"/>
        <v>646</v>
      </c>
      <c r="P19" s="135">
        <f t="shared" si="0"/>
        <v>0</v>
      </c>
      <c r="Q19" s="135">
        <f t="shared" si="0"/>
        <v>0</v>
      </c>
      <c r="R19" s="149">
        <f t="shared" si="0"/>
        <v>72</v>
      </c>
      <c r="S19" s="150">
        <f t="shared" si="0"/>
        <v>152</v>
      </c>
      <c r="T19" s="135">
        <f t="shared" si="0"/>
        <v>454</v>
      </c>
      <c r="U19" s="135">
        <f t="shared" si="0"/>
        <v>6</v>
      </c>
      <c r="V19" s="151">
        <f t="shared" si="0"/>
        <v>0</v>
      </c>
      <c r="W19" s="150">
        <f t="shared" si="0"/>
        <v>236</v>
      </c>
      <c r="X19" s="135">
        <f t="shared" si="0"/>
        <v>526</v>
      </c>
      <c r="Y19" s="135">
        <f t="shared" si="0"/>
        <v>30</v>
      </c>
      <c r="Z19" s="151">
        <f t="shared" si="0"/>
        <v>72</v>
      </c>
      <c r="AA19" s="150"/>
      <c r="AB19" s="135"/>
      <c r="AC19" s="135"/>
      <c r="AD19" s="151"/>
      <c r="AE19" s="150"/>
      <c r="AF19" s="135"/>
      <c r="AG19" s="135"/>
      <c r="AH19" s="151"/>
      <c r="AI19" s="150"/>
      <c r="AJ19" s="135"/>
      <c r="AK19" s="135"/>
      <c r="AL19" s="151"/>
      <c r="AM19" s="150"/>
      <c r="AN19" s="135"/>
      <c r="AO19" s="135"/>
      <c r="AP19" s="151"/>
    </row>
    <row r="20" spans="1:42" ht="30" customHeight="1" x14ac:dyDescent="0.25">
      <c r="A20" s="274" t="s">
        <v>114</v>
      </c>
      <c r="B20" s="597" t="s">
        <v>115</v>
      </c>
      <c r="C20" s="598"/>
      <c r="D20" s="599"/>
      <c r="E20" s="287"/>
      <c r="F20" s="20" t="s">
        <v>44</v>
      </c>
      <c r="G20" s="21"/>
      <c r="H20" s="22"/>
      <c r="I20" s="23"/>
      <c r="J20" s="22"/>
      <c r="K20" s="136">
        <f t="shared" ref="K20:K88" si="1">SUM(S20:AP20)</f>
        <v>74</v>
      </c>
      <c r="L20" s="4">
        <f>SUM(U20+Y20)</f>
        <v>0</v>
      </c>
      <c r="M20" s="4" cm="1">
        <f t="array" ref="M20">SUM(S20:T20+W20:X20)</f>
        <v>56</v>
      </c>
      <c r="N20" s="4">
        <f>SUM(T20+X20)</f>
        <v>56</v>
      </c>
      <c r="O20" s="12" cm="1">
        <f t="array" ref="O20">SUM(S20:T20+W20:X20)</f>
        <v>56</v>
      </c>
      <c r="P20" s="12"/>
      <c r="Q20" s="12"/>
      <c r="R20" s="6">
        <f>SUM(V20+Z20+AD20+AH20+AL20+AP20)</f>
        <v>18</v>
      </c>
      <c r="S20" s="9"/>
      <c r="T20" s="10">
        <v>16</v>
      </c>
      <c r="U20" s="10">
        <f>+Y20</f>
        <v>0</v>
      </c>
      <c r="V20" s="107">
        <f t="shared" ref="V20" si="2">SUM(V21:V34)</f>
        <v>0</v>
      </c>
      <c r="W20" s="11"/>
      <c r="X20" s="12">
        <v>40</v>
      </c>
      <c r="Y20" s="12"/>
      <c r="Z20" s="114">
        <v>18</v>
      </c>
      <c r="AA20" s="184"/>
      <c r="AB20" s="34"/>
      <c r="AC20" s="34"/>
      <c r="AD20" s="185"/>
      <c r="AE20" s="27"/>
      <c r="AF20" s="22"/>
      <c r="AG20" s="22"/>
      <c r="AH20" s="28"/>
      <c r="AI20" s="174"/>
      <c r="AJ20" s="175"/>
      <c r="AK20" s="175"/>
      <c r="AL20" s="176"/>
      <c r="AM20" s="119"/>
      <c r="AN20" s="30"/>
      <c r="AO20" s="30"/>
      <c r="AP20" s="132"/>
    </row>
    <row r="21" spans="1:42" ht="30" customHeight="1" x14ac:dyDescent="0.25">
      <c r="A21" s="274" t="s">
        <v>116</v>
      </c>
      <c r="B21" s="462" t="s">
        <v>117</v>
      </c>
      <c r="C21" s="463"/>
      <c r="D21" s="464"/>
      <c r="E21" s="287"/>
      <c r="F21" s="20" t="s">
        <v>29</v>
      </c>
      <c r="G21" s="21"/>
      <c r="H21" s="22"/>
      <c r="I21" s="23"/>
      <c r="J21" s="22"/>
      <c r="K21" s="136">
        <f t="shared" si="1"/>
        <v>108</v>
      </c>
      <c r="L21" s="4">
        <f t="shared" ref="L21:L34" si="3">SUM(U21+Y21)</f>
        <v>8</v>
      </c>
      <c r="M21" s="4" cm="1">
        <f t="array" ref="M21">SUM(S21:T21+W21:X21)</f>
        <v>100</v>
      </c>
      <c r="N21" s="4">
        <f t="shared" ref="N21:N34" si="4">SUM(T21+X21)</f>
        <v>0</v>
      </c>
      <c r="O21" s="12" cm="1">
        <f t="array" ref="O21">SUM(S21:T21+AA21:AB21)</f>
        <v>34</v>
      </c>
      <c r="P21" s="12"/>
      <c r="Q21" s="12"/>
      <c r="R21" s="6">
        <f t="shared" ref="R21:R84" si="5">SUM(V21+Z21+AD21+AH21+AL21+AP21)</f>
        <v>0</v>
      </c>
      <c r="S21" s="9">
        <v>34</v>
      </c>
      <c r="T21" s="10"/>
      <c r="U21" s="10"/>
      <c r="V21" s="107">
        <f t="shared" ref="V21" si="6">SUM(V22:V35)</f>
        <v>0</v>
      </c>
      <c r="W21" s="11">
        <v>66</v>
      </c>
      <c r="X21" s="12"/>
      <c r="Y21" s="12">
        <v>8</v>
      </c>
      <c r="Z21" s="114"/>
      <c r="AA21" s="24"/>
      <c r="AB21" s="25"/>
      <c r="AC21" s="25"/>
      <c r="AD21" s="26"/>
      <c r="AE21" s="27"/>
      <c r="AF21" s="22"/>
      <c r="AG21" s="22"/>
      <c r="AH21" s="28"/>
      <c r="AI21" s="123"/>
      <c r="AJ21" s="29"/>
      <c r="AK21" s="29"/>
      <c r="AL21" s="124"/>
      <c r="AM21" s="119"/>
      <c r="AN21" s="30"/>
      <c r="AO21" s="30"/>
      <c r="AP21" s="132"/>
    </row>
    <row r="22" spans="1:42" ht="30" customHeight="1" x14ac:dyDescent="0.25">
      <c r="A22" s="274" t="s">
        <v>118</v>
      </c>
      <c r="B22" s="462" t="s">
        <v>119</v>
      </c>
      <c r="C22" s="463"/>
      <c r="D22" s="464"/>
      <c r="E22" s="287"/>
      <c r="F22" s="20" t="s">
        <v>29</v>
      </c>
      <c r="G22" s="21"/>
      <c r="H22" s="22"/>
      <c r="I22" s="23"/>
      <c r="J22" s="22"/>
      <c r="K22" s="136">
        <f t="shared" si="1"/>
        <v>72</v>
      </c>
      <c r="L22" s="4">
        <f t="shared" si="3"/>
        <v>0</v>
      </c>
      <c r="M22" s="4" cm="1">
        <f t="array" ref="M22">SUM(S22:T22+W22:X22)</f>
        <v>72</v>
      </c>
      <c r="N22" s="4">
        <f>SUM(T22+X22)</f>
        <v>72</v>
      </c>
      <c r="O22" s="12" cm="1">
        <f t="array" ref="O22">SUM(S22:T22+AA22:AB22)</f>
        <v>34</v>
      </c>
      <c r="P22" s="12"/>
      <c r="Q22" s="12"/>
      <c r="R22" s="6">
        <f t="shared" si="5"/>
        <v>0</v>
      </c>
      <c r="S22" s="9"/>
      <c r="T22" s="10">
        <v>34</v>
      </c>
      <c r="U22" s="10"/>
      <c r="V22" s="107">
        <f t="shared" ref="V22" si="7">SUM(V23:V36)</f>
        <v>0</v>
      </c>
      <c r="W22" s="11"/>
      <c r="X22" s="12">
        <v>38</v>
      </c>
      <c r="Y22" s="12"/>
      <c r="Z22" s="114"/>
      <c r="AA22" s="24"/>
      <c r="AB22" s="25"/>
      <c r="AC22" s="25"/>
      <c r="AD22" s="26"/>
      <c r="AE22" s="27"/>
      <c r="AF22" s="22"/>
      <c r="AG22" s="22"/>
      <c r="AH22" s="28"/>
      <c r="AI22" s="123"/>
      <c r="AJ22" s="29"/>
      <c r="AK22" s="29"/>
      <c r="AL22" s="124"/>
      <c r="AM22" s="119"/>
      <c r="AN22" s="30"/>
      <c r="AO22" s="30"/>
      <c r="AP22" s="132"/>
    </row>
    <row r="23" spans="1:42" ht="30" customHeight="1" x14ac:dyDescent="0.25">
      <c r="A23" s="274" t="s">
        <v>120</v>
      </c>
      <c r="B23" s="462" t="s">
        <v>121</v>
      </c>
      <c r="C23" s="463"/>
      <c r="D23" s="464"/>
      <c r="E23" s="287"/>
      <c r="F23" s="20" t="s">
        <v>44</v>
      </c>
      <c r="G23" s="21"/>
      <c r="H23" s="22"/>
      <c r="I23" s="23"/>
      <c r="J23" s="22"/>
      <c r="K23" s="136">
        <f t="shared" si="1"/>
        <v>232</v>
      </c>
      <c r="L23" s="4">
        <f t="shared" si="3"/>
        <v>0</v>
      </c>
      <c r="M23" s="4" cm="1">
        <f t="array" ref="M23">SUM(S23:T23+W23:X23)</f>
        <v>214</v>
      </c>
      <c r="N23" s="4">
        <f t="shared" si="4"/>
        <v>214</v>
      </c>
      <c r="O23" s="12" cm="1">
        <f t="array" ref="O23">SUM(S23:T23+AA23:AB23)</f>
        <v>84</v>
      </c>
      <c r="P23" s="12"/>
      <c r="Q23" s="12"/>
      <c r="R23" s="6">
        <f t="shared" si="5"/>
        <v>18</v>
      </c>
      <c r="S23" s="9"/>
      <c r="T23" s="10">
        <v>84</v>
      </c>
      <c r="U23" s="10"/>
      <c r="V23" s="107">
        <f t="shared" ref="V23" si="8">SUM(V24:V37)</f>
        <v>0</v>
      </c>
      <c r="W23" s="11"/>
      <c r="X23" s="12">
        <v>130</v>
      </c>
      <c r="Y23" s="12"/>
      <c r="Z23" s="114">
        <v>18</v>
      </c>
      <c r="AA23" s="24"/>
      <c r="AB23" s="25"/>
      <c r="AC23" s="25"/>
      <c r="AD23" s="26"/>
      <c r="AE23" s="27"/>
      <c r="AF23" s="22"/>
      <c r="AG23" s="22"/>
      <c r="AH23" s="28"/>
      <c r="AI23" s="123"/>
      <c r="AJ23" s="29"/>
      <c r="AK23" s="29"/>
      <c r="AL23" s="124"/>
      <c r="AM23" s="119"/>
      <c r="AN23" s="30"/>
      <c r="AO23" s="30"/>
      <c r="AP23" s="132"/>
    </row>
    <row r="24" spans="1:42" ht="30" customHeight="1" x14ac:dyDescent="0.25">
      <c r="A24" s="274" t="s">
        <v>122</v>
      </c>
      <c r="B24" s="462" t="s">
        <v>123</v>
      </c>
      <c r="C24" s="463"/>
      <c r="D24" s="464"/>
      <c r="E24" s="287"/>
      <c r="F24" s="20" t="s">
        <v>29</v>
      </c>
      <c r="G24" s="21"/>
      <c r="H24" s="22"/>
      <c r="I24" s="23"/>
      <c r="J24" s="22"/>
      <c r="K24" s="136">
        <f t="shared" si="1"/>
        <v>110</v>
      </c>
      <c r="L24" s="4">
        <f t="shared" si="3"/>
        <v>0</v>
      </c>
      <c r="M24" s="4" cm="1">
        <f t="array" ref="M24">SUM(S24:T24+W24:X24)</f>
        <v>110</v>
      </c>
      <c r="N24" s="4">
        <f t="shared" si="4"/>
        <v>110</v>
      </c>
      <c r="O24" s="12" cm="1">
        <f t="array" ref="O24">SUM(S24:T24+AA24:AB24)</f>
        <v>68</v>
      </c>
      <c r="P24" s="12"/>
      <c r="Q24" s="12"/>
      <c r="R24" s="6">
        <f t="shared" si="5"/>
        <v>0</v>
      </c>
      <c r="S24" s="9"/>
      <c r="T24" s="10">
        <v>68</v>
      </c>
      <c r="U24" s="10"/>
      <c r="V24" s="107">
        <f t="shared" ref="V24" si="9">SUM(V25:V38)</f>
        <v>0</v>
      </c>
      <c r="W24" s="11"/>
      <c r="X24" s="12">
        <v>42</v>
      </c>
      <c r="Y24" s="12"/>
      <c r="Z24" s="114"/>
      <c r="AA24" s="24"/>
      <c r="AB24" s="25"/>
      <c r="AC24" s="25"/>
      <c r="AD24" s="26"/>
      <c r="AE24" s="27"/>
      <c r="AF24" s="22"/>
      <c r="AG24" s="22"/>
      <c r="AH24" s="28"/>
      <c r="AI24" s="123"/>
      <c r="AJ24" s="29"/>
      <c r="AK24" s="29"/>
      <c r="AL24" s="124"/>
      <c r="AM24" s="119"/>
      <c r="AN24" s="30"/>
      <c r="AO24" s="30"/>
      <c r="AP24" s="132"/>
    </row>
    <row r="25" spans="1:42" ht="30" customHeight="1" x14ac:dyDescent="0.25">
      <c r="A25" s="274" t="s">
        <v>124</v>
      </c>
      <c r="B25" s="462" t="s">
        <v>125</v>
      </c>
      <c r="C25" s="463"/>
      <c r="D25" s="464"/>
      <c r="E25" s="287"/>
      <c r="F25" s="20" t="s">
        <v>29</v>
      </c>
      <c r="G25" s="21"/>
      <c r="H25" s="22"/>
      <c r="I25" s="23"/>
      <c r="J25" s="22"/>
      <c r="K25" s="136">
        <f t="shared" si="1"/>
        <v>136</v>
      </c>
      <c r="L25" s="4">
        <f t="shared" si="3"/>
        <v>0</v>
      </c>
      <c r="M25" s="4" cm="1">
        <f t="array" ref="M25">SUM(S25:T25+W25:X25)</f>
        <v>136</v>
      </c>
      <c r="N25" s="4">
        <f t="shared" si="4"/>
        <v>0</v>
      </c>
      <c r="O25" s="12" cm="1">
        <f t="array" ref="O25">SUM(S25:T25+AA25:AB25)</f>
        <v>50</v>
      </c>
      <c r="P25" s="12"/>
      <c r="Q25" s="12"/>
      <c r="R25" s="6">
        <f t="shared" si="5"/>
        <v>0</v>
      </c>
      <c r="S25" s="9">
        <v>50</v>
      </c>
      <c r="T25" s="10"/>
      <c r="U25" s="10"/>
      <c r="V25" s="107">
        <f t="shared" ref="V25" si="10">SUM(V26:V39)</f>
        <v>0</v>
      </c>
      <c r="W25" s="11">
        <v>86</v>
      </c>
      <c r="X25" s="12"/>
      <c r="Y25" s="12"/>
      <c r="Z25" s="114"/>
      <c r="AA25" s="24"/>
      <c r="AB25" s="25"/>
      <c r="AC25" s="25"/>
      <c r="AD25" s="26"/>
      <c r="AE25" s="27"/>
      <c r="AF25" s="22"/>
      <c r="AG25" s="22"/>
      <c r="AH25" s="28"/>
      <c r="AI25" s="123"/>
      <c r="AJ25" s="29"/>
      <c r="AK25" s="29"/>
      <c r="AL25" s="124"/>
      <c r="AM25" s="119"/>
      <c r="AN25" s="30"/>
      <c r="AO25" s="30"/>
      <c r="AP25" s="132"/>
    </row>
    <row r="26" spans="1:42" ht="30" customHeight="1" x14ac:dyDescent="0.25">
      <c r="A26" s="274" t="s">
        <v>126</v>
      </c>
      <c r="B26" s="462" t="s">
        <v>127</v>
      </c>
      <c r="C26" s="463"/>
      <c r="D26" s="464"/>
      <c r="E26" s="287"/>
      <c r="F26" s="20" t="s">
        <v>29</v>
      </c>
      <c r="G26" s="21"/>
      <c r="H26" s="22"/>
      <c r="I26" s="23"/>
      <c r="J26" s="22"/>
      <c r="K26" s="136">
        <f t="shared" si="1"/>
        <v>80</v>
      </c>
      <c r="L26" s="4">
        <f t="shared" si="3"/>
        <v>4</v>
      </c>
      <c r="M26" s="4" cm="1">
        <f t="array" ref="M26">SUM(S26:T26+W26:X26)</f>
        <v>76</v>
      </c>
      <c r="N26" s="4">
        <f t="shared" si="4"/>
        <v>0</v>
      </c>
      <c r="O26" s="12" cm="1">
        <f t="array" ref="O26">SUM(S26:T26+AA26:AB26)</f>
        <v>34</v>
      </c>
      <c r="P26" s="12"/>
      <c r="Q26" s="12"/>
      <c r="R26" s="6">
        <f t="shared" si="5"/>
        <v>0</v>
      </c>
      <c r="S26" s="9">
        <v>34</v>
      </c>
      <c r="T26" s="10"/>
      <c r="U26" s="10"/>
      <c r="V26" s="107">
        <f t="shared" ref="V26" si="11">SUM(V27:V40)</f>
        <v>0</v>
      </c>
      <c r="W26" s="11">
        <v>42</v>
      </c>
      <c r="X26" s="12"/>
      <c r="Y26" s="12">
        <v>4</v>
      </c>
      <c r="Z26" s="114"/>
      <c r="AA26" s="24"/>
      <c r="AB26" s="25"/>
      <c r="AC26" s="25"/>
      <c r="AD26" s="26"/>
      <c r="AE26" s="27"/>
      <c r="AF26" s="22"/>
      <c r="AG26" s="22"/>
      <c r="AH26" s="28"/>
      <c r="AI26" s="123"/>
      <c r="AJ26" s="29"/>
      <c r="AK26" s="29"/>
      <c r="AL26" s="124"/>
      <c r="AM26" s="119"/>
      <c r="AN26" s="30"/>
      <c r="AO26" s="30"/>
      <c r="AP26" s="132"/>
    </row>
    <row r="27" spans="1:42" ht="30" customHeight="1" x14ac:dyDescent="0.25">
      <c r="A27" s="274" t="s">
        <v>128</v>
      </c>
      <c r="B27" s="462" t="s">
        <v>129</v>
      </c>
      <c r="C27" s="463"/>
      <c r="D27" s="464"/>
      <c r="E27" s="287"/>
      <c r="F27" s="20" t="s">
        <v>29</v>
      </c>
      <c r="G27" s="21"/>
      <c r="H27" s="22"/>
      <c r="I27" s="23"/>
      <c r="J27" s="22"/>
      <c r="K27" s="136">
        <f t="shared" si="1"/>
        <v>74</v>
      </c>
      <c r="L27" s="4">
        <f t="shared" si="3"/>
        <v>0</v>
      </c>
      <c r="M27" s="4" cm="1">
        <f t="array" ref="M27">SUM(S27:T27+W27:X27)</f>
        <v>74</v>
      </c>
      <c r="N27" s="4">
        <f t="shared" si="4"/>
        <v>0</v>
      </c>
      <c r="O27" s="12" cm="1">
        <f t="array" ref="O27">SUM(S27:T27+AA27:AB27)</f>
        <v>32</v>
      </c>
      <c r="P27" s="12"/>
      <c r="Q27" s="12"/>
      <c r="R27" s="6">
        <f t="shared" si="5"/>
        <v>0</v>
      </c>
      <c r="S27" s="9">
        <v>32</v>
      </c>
      <c r="T27" s="10"/>
      <c r="U27" s="10"/>
      <c r="V27" s="107">
        <f t="shared" ref="V27:V34" si="12">SUM(V28:V41)</f>
        <v>0</v>
      </c>
      <c r="W27" s="11">
        <v>42</v>
      </c>
      <c r="X27" s="12"/>
      <c r="Y27" s="12"/>
      <c r="Z27" s="114"/>
      <c r="AA27" s="24"/>
      <c r="AB27" s="25"/>
      <c r="AC27" s="25"/>
      <c r="AD27" s="26"/>
      <c r="AE27" s="27"/>
      <c r="AF27" s="22"/>
      <c r="AG27" s="22"/>
      <c r="AH27" s="28"/>
      <c r="AI27" s="123"/>
      <c r="AJ27" s="29"/>
      <c r="AK27" s="29"/>
      <c r="AL27" s="124"/>
      <c r="AM27" s="119"/>
      <c r="AN27" s="30"/>
      <c r="AO27" s="30"/>
      <c r="AP27" s="132"/>
    </row>
    <row r="28" spans="1:42" ht="30" customHeight="1" x14ac:dyDescent="0.25">
      <c r="A28" s="274" t="s">
        <v>130</v>
      </c>
      <c r="B28" s="462" t="s">
        <v>131</v>
      </c>
      <c r="C28" s="463"/>
      <c r="D28" s="464"/>
      <c r="E28" s="287"/>
      <c r="F28" s="20" t="s">
        <v>29</v>
      </c>
      <c r="G28" s="21"/>
      <c r="H28" s="22"/>
      <c r="I28" s="23"/>
      <c r="J28" s="22"/>
      <c r="K28" s="136">
        <f t="shared" si="1"/>
        <v>106</v>
      </c>
      <c r="L28" s="4">
        <f t="shared" si="3"/>
        <v>0</v>
      </c>
      <c r="M28" s="4" cm="1">
        <f t="array" ref="M28">SUM(S28:T28+W28:X28)</f>
        <v>106</v>
      </c>
      <c r="N28" s="4">
        <f t="shared" si="4"/>
        <v>106</v>
      </c>
      <c r="O28" s="12" cm="1">
        <f t="array" ref="O28">SUM(S28:T28+AA28:AB28)</f>
        <v>66</v>
      </c>
      <c r="P28" s="12"/>
      <c r="Q28" s="12"/>
      <c r="R28" s="6">
        <f t="shared" si="5"/>
        <v>0</v>
      </c>
      <c r="S28" s="9"/>
      <c r="T28" s="10">
        <v>66</v>
      </c>
      <c r="U28" s="10"/>
      <c r="V28" s="107">
        <f t="shared" si="12"/>
        <v>0</v>
      </c>
      <c r="W28" s="11"/>
      <c r="X28" s="12">
        <v>40</v>
      </c>
      <c r="Y28" s="12"/>
      <c r="Z28" s="114"/>
      <c r="AA28" s="24"/>
      <c r="AB28" s="25"/>
      <c r="AC28" s="25"/>
      <c r="AD28" s="26"/>
      <c r="AE28" s="27"/>
      <c r="AF28" s="22"/>
      <c r="AG28" s="22"/>
      <c r="AH28" s="28"/>
      <c r="AI28" s="123"/>
      <c r="AJ28" s="29"/>
      <c r="AK28" s="29"/>
      <c r="AL28" s="124"/>
      <c r="AM28" s="119"/>
      <c r="AN28" s="30"/>
      <c r="AO28" s="30"/>
      <c r="AP28" s="132"/>
    </row>
    <row r="29" spans="1:42" ht="30" customHeight="1" x14ac:dyDescent="0.25">
      <c r="A29" s="274" t="s">
        <v>132</v>
      </c>
      <c r="B29" s="462" t="s">
        <v>133</v>
      </c>
      <c r="C29" s="463"/>
      <c r="D29" s="464"/>
      <c r="E29" s="287"/>
      <c r="F29" s="20" t="s">
        <v>44</v>
      </c>
      <c r="G29" s="21"/>
      <c r="H29" s="22"/>
      <c r="I29" s="23"/>
      <c r="J29" s="22"/>
      <c r="K29" s="136">
        <f t="shared" si="1"/>
        <v>134</v>
      </c>
      <c r="L29" s="4">
        <f t="shared" si="3"/>
        <v>0</v>
      </c>
      <c r="M29" s="4" cm="1">
        <f t="array" ref="M29">SUM(S29:T29+W29:X29)</f>
        <v>116</v>
      </c>
      <c r="N29" s="4">
        <f t="shared" si="4"/>
        <v>116</v>
      </c>
      <c r="O29" s="12" cm="1">
        <f t="array" ref="O29">SUM(S29:T29+AA29:AB29)</f>
        <v>50</v>
      </c>
      <c r="P29" s="12"/>
      <c r="Q29" s="12"/>
      <c r="R29" s="6">
        <f t="shared" si="5"/>
        <v>18</v>
      </c>
      <c r="S29" s="9"/>
      <c r="T29" s="10">
        <v>50</v>
      </c>
      <c r="U29" s="10"/>
      <c r="V29" s="107">
        <f t="shared" si="12"/>
        <v>0</v>
      </c>
      <c r="W29" s="11"/>
      <c r="X29" s="12">
        <v>66</v>
      </c>
      <c r="Y29" s="12"/>
      <c r="Z29" s="114">
        <v>18</v>
      </c>
      <c r="AA29" s="24"/>
      <c r="AB29" s="25"/>
      <c r="AC29" s="25"/>
      <c r="AD29" s="26"/>
      <c r="AE29" s="27"/>
      <c r="AF29" s="22"/>
      <c r="AG29" s="22"/>
      <c r="AH29" s="28"/>
      <c r="AI29" s="123"/>
      <c r="AJ29" s="29"/>
      <c r="AK29" s="29"/>
      <c r="AL29" s="124"/>
      <c r="AM29" s="119"/>
      <c r="AN29" s="30"/>
      <c r="AO29" s="30"/>
      <c r="AP29" s="132"/>
    </row>
    <row r="30" spans="1:42" ht="30" customHeight="1" x14ac:dyDescent="0.25">
      <c r="A30" s="274" t="s">
        <v>134</v>
      </c>
      <c r="B30" s="462" t="s">
        <v>135</v>
      </c>
      <c r="C30" s="463"/>
      <c r="D30" s="464"/>
      <c r="E30" s="287"/>
      <c r="F30" s="20" t="s">
        <v>44</v>
      </c>
      <c r="G30" s="21"/>
      <c r="H30" s="22"/>
      <c r="I30" s="23"/>
      <c r="J30" s="22"/>
      <c r="K30" s="136">
        <f t="shared" si="1"/>
        <v>136</v>
      </c>
      <c r="L30" s="4">
        <f t="shared" si="3"/>
        <v>0</v>
      </c>
      <c r="M30" s="4" cm="1">
        <f t="array" ref="M30">SUM(S30:T30+W30:X30)</f>
        <v>118</v>
      </c>
      <c r="N30" s="4">
        <f t="shared" si="4"/>
        <v>118</v>
      </c>
      <c r="O30" s="12" cm="1">
        <f t="array" ref="O30">SUM(S30:T30+AA30:AB30)</f>
        <v>52</v>
      </c>
      <c r="P30" s="12"/>
      <c r="Q30" s="12"/>
      <c r="R30" s="6">
        <f t="shared" si="5"/>
        <v>18</v>
      </c>
      <c r="S30" s="9"/>
      <c r="T30" s="10">
        <v>52</v>
      </c>
      <c r="U30" s="10"/>
      <c r="V30" s="107">
        <f t="shared" si="12"/>
        <v>0</v>
      </c>
      <c r="W30" s="11"/>
      <c r="X30" s="12">
        <v>66</v>
      </c>
      <c r="Y30" s="12"/>
      <c r="Z30" s="114">
        <v>18</v>
      </c>
      <c r="AA30" s="24"/>
      <c r="AB30" s="25"/>
      <c r="AC30" s="25"/>
      <c r="AD30" s="26"/>
      <c r="AE30" s="27"/>
      <c r="AF30" s="22"/>
      <c r="AG30" s="22"/>
      <c r="AH30" s="28"/>
      <c r="AI30" s="123"/>
      <c r="AJ30" s="29"/>
      <c r="AK30" s="29"/>
      <c r="AL30" s="124"/>
      <c r="AM30" s="119"/>
      <c r="AN30" s="30"/>
      <c r="AO30" s="30"/>
      <c r="AP30" s="132"/>
    </row>
    <row r="31" spans="1:42" ht="30" customHeight="1" x14ac:dyDescent="0.25">
      <c r="A31" s="274" t="s">
        <v>136</v>
      </c>
      <c r="B31" s="462" t="s">
        <v>35</v>
      </c>
      <c r="C31" s="463"/>
      <c r="D31" s="464"/>
      <c r="E31" s="287" t="s">
        <v>137</v>
      </c>
      <c r="F31" s="20" t="s">
        <v>29</v>
      </c>
      <c r="G31" s="21"/>
      <c r="H31" s="22"/>
      <c r="I31" s="23"/>
      <c r="J31" s="22"/>
      <c r="K31" s="136">
        <f t="shared" si="1"/>
        <v>78</v>
      </c>
      <c r="L31" s="4">
        <f t="shared" si="3"/>
        <v>0</v>
      </c>
      <c r="M31" s="4" cm="1">
        <f t="array" ref="M31">SUM(S31:T31+W31:X31)</f>
        <v>78</v>
      </c>
      <c r="N31" s="4">
        <f t="shared" si="4"/>
        <v>78</v>
      </c>
      <c r="O31" s="12" cm="1">
        <f t="array" ref="O31">SUM(S31:T31+AA31:AB31)</f>
        <v>34</v>
      </c>
      <c r="P31" s="12"/>
      <c r="Q31" s="12"/>
      <c r="R31" s="6">
        <f t="shared" si="5"/>
        <v>0</v>
      </c>
      <c r="S31" s="9"/>
      <c r="T31" s="10">
        <v>34</v>
      </c>
      <c r="U31" s="10"/>
      <c r="V31" s="107">
        <f t="shared" si="12"/>
        <v>0</v>
      </c>
      <c r="W31" s="11"/>
      <c r="X31" s="12">
        <v>44</v>
      </c>
      <c r="Y31" s="12"/>
      <c r="Z31" s="114"/>
      <c r="AA31" s="24"/>
      <c r="AB31" s="25"/>
      <c r="AC31" s="25"/>
      <c r="AD31" s="26"/>
      <c r="AE31" s="27"/>
      <c r="AF31" s="22"/>
      <c r="AG31" s="22"/>
      <c r="AH31" s="28"/>
      <c r="AI31" s="123"/>
      <c r="AJ31" s="29"/>
      <c r="AK31" s="29"/>
      <c r="AL31" s="124"/>
      <c r="AM31" s="119"/>
      <c r="AN31" s="30"/>
      <c r="AO31" s="30"/>
      <c r="AP31" s="132"/>
    </row>
    <row r="32" spans="1:42" ht="30" customHeight="1" x14ac:dyDescent="0.25">
      <c r="A32" s="274" t="s">
        <v>138</v>
      </c>
      <c r="B32" s="465" t="s">
        <v>139</v>
      </c>
      <c r="C32" s="466"/>
      <c r="D32" s="467"/>
      <c r="E32" s="287"/>
      <c r="F32" s="20" t="s">
        <v>29</v>
      </c>
      <c r="G32" s="21"/>
      <c r="H32" s="31"/>
      <c r="I32" s="23"/>
      <c r="J32" s="22"/>
      <c r="K32" s="136">
        <f t="shared" si="1"/>
        <v>68</v>
      </c>
      <c r="L32" s="4">
        <f t="shared" si="3"/>
        <v>0</v>
      </c>
      <c r="M32" s="4" cm="1">
        <f t="array" ref="M32">SUM(S32:T32+W32:X32)</f>
        <v>68</v>
      </c>
      <c r="N32" s="4">
        <f t="shared" si="4"/>
        <v>68</v>
      </c>
      <c r="O32" s="12" cm="1">
        <f t="array" ref="O32">SUM(S32:T32+AA32:AB32)</f>
        <v>34</v>
      </c>
      <c r="P32" s="12"/>
      <c r="Q32" s="12"/>
      <c r="R32" s="6">
        <f t="shared" si="5"/>
        <v>0</v>
      </c>
      <c r="S32" s="9"/>
      <c r="T32" s="10">
        <v>34</v>
      </c>
      <c r="U32" s="10"/>
      <c r="V32" s="107">
        <f t="shared" si="12"/>
        <v>0</v>
      </c>
      <c r="W32" s="11"/>
      <c r="X32" s="12">
        <v>34</v>
      </c>
      <c r="Y32" s="12"/>
      <c r="Z32" s="114"/>
      <c r="AA32" s="24"/>
      <c r="AB32" s="25"/>
      <c r="AC32" s="25"/>
      <c r="AD32" s="26"/>
      <c r="AE32" s="27"/>
      <c r="AF32" s="22"/>
      <c r="AG32" s="22"/>
      <c r="AH32" s="28"/>
      <c r="AI32" s="123"/>
      <c r="AJ32" s="29"/>
      <c r="AK32" s="29"/>
      <c r="AL32" s="124"/>
      <c r="AM32" s="119"/>
      <c r="AN32" s="30"/>
      <c r="AO32" s="30"/>
      <c r="AP32" s="132"/>
    </row>
    <row r="33" spans="1:42" ht="30" customHeight="1" x14ac:dyDescent="0.25">
      <c r="A33" s="274" t="s">
        <v>140</v>
      </c>
      <c r="B33" s="462" t="s">
        <v>143</v>
      </c>
      <c r="C33" s="463"/>
      <c r="D33" s="464"/>
      <c r="E33" s="287"/>
      <c r="F33" s="330" t="s">
        <v>29</v>
      </c>
      <c r="G33" s="21"/>
      <c r="H33" s="22"/>
      <c r="I33" s="23"/>
      <c r="J33" s="22"/>
      <c r="K33" s="136">
        <f t="shared" si="1"/>
        <v>32</v>
      </c>
      <c r="L33" s="4">
        <f t="shared" si="3"/>
        <v>24</v>
      </c>
      <c r="M33" s="4" cm="1">
        <f t="array" ref="M33">SUM(S33:T33+W33:X33)</f>
        <v>8</v>
      </c>
      <c r="N33" s="4">
        <f t="shared" si="4"/>
        <v>6</v>
      </c>
      <c r="O33" s="12" cm="1">
        <f t="array" ref="O33">SUM(S33:T33+AA33:AB33)</f>
        <v>2</v>
      </c>
      <c r="P33" s="12"/>
      <c r="Q33" s="12"/>
      <c r="R33" s="6">
        <f t="shared" si="5"/>
        <v>0</v>
      </c>
      <c r="S33" s="9">
        <v>2</v>
      </c>
      <c r="T33" s="10"/>
      <c r="U33" s="10">
        <v>6</v>
      </c>
      <c r="V33" s="107">
        <f t="shared" si="12"/>
        <v>0</v>
      </c>
      <c r="W33" s="11"/>
      <c r="X33" s="12">
        <v>6</v>
      </c>
      <c r="Y33" s="12">
        <v>18</v>
      </c>
      <c r="Z33" s="114"/>
      <c r="AA33" s="24"/>
      <c r="AB33" s="25"/>
      <c r="AC33" s="25"/>
      <c r="AD33" s="26"/>
      <c r="AE33" s="27"/>
      <c r="AF33" s="22"/>
      <c r="AG33" s="22"/>
      <c r="AH33" s="28"/>
      <c r="AI33" s="123"/>
      <c r="AJ33" s="29"/>
      <c r="AK33" s="29"/>
      <c r="AL33" s="124"/>
      <c r="AM33" s="119"/>
      <c r="AN33" s="30"/>
      <c r="AO33" s="30"/>
      <c r="AP33" s="132"/>
    </row>
    <row r="34" spans="1:42" ht="30" customHeight="1" thickBot="1" x14ac:dyDescent="0.3">
      <c r="A34" s="275" t="s">
        <v>144</v>
      </c>
      <c r="B34" s="617" t="s">
        <v>145</v>
      </c>
      <c r="C34" s="618"/>
      <c r="D34" s="619"/>
      <c r="E34" s="288"/>
      <c r="F34" s="64" t="s">
        <v>137</v>
      </c>
      <c r="G34" s="89"/>
      <c r="H34" s="45"/>
      <c r="I34" s="90"/>
      <c r="J34" s="45"/>
      <c r="K34" s="146">
        <f t="shared" si="1"/>
        <v>36</v>
      </c>
      <c r="L34" s="91">
        <f t="shared" si="3"/>
        <v>0</v>
      </c>
      <c r="M34" s="91" cm="1">
        <f t="array" ref="M34">SUM(S34:T34+W34:X34)</f>
        <v>36</v>
      </c>
      <c r="N34" s="91">
        <f t="shared" si="4"/>
        <v>36</v>
      </c>
      <c r="O34" s="92" cm="1">
        <f t="array" ref="O34">SUM(S34:T34+AA34:AB34)</f>
        <v>16</v>
      </c>
      <c r="P34" s="92"/>
      <c r="Q34" s="92"/>
      <c r="R34" s="93">
        <f t="shared" si="5"/>
        <v>0</v>
      </c>
      <c r="S34" s="94"/>
      <c r="T34" s="95">
        <v>16</v>
      </c>
      <c r="U34" s="95"/>
      <c r="V34" s="108">
        <f t="shared" si="12"/>
        <v>0</v>
      </c>
      <c r="W34" s="96"/>
      <c r="X34" s="92">
        <v>20</v>
      </c>
      <c r="Y34" s="92"/>
      <c r="Z34" s="115"/>
      <c r="AA34" s="97"/>
      <c r="AB34" s="98"/>
      <c r="AC34" s="98"/>
      <c r="AD34" s="99"/>
      <c r="AE34" s="100"/>
      <c r="AF34" s="45"/>
      <c r="AG34" s="45"/>
      <c r="AH34" s="101"/>
      <c r="AI34" s="125"/>
      <c r="AJ34" s="102"/>
      <c r="AK34" s="102"/>
      <c r="AL34" s="126"/>
      <c r="AM34" s="120"/>
      <c r="AN34" s="103"/>
      <c r="AO34" s="103"/>
      <c r="AP34" s="133"/>
    </row>
    <row r="35" spans="1:42" ht="30" customHeight="1" thickBot="1" x14ac:dyDescent="0.3">
      <c r="A35" s="276" t="s">
        <v>25</v>
      </c>
      <c r="B35" s="543" t="s">
        <v>26</v>
      </c>
      <c r="C35" s="544"/>
      <c r="D35" s="545"/>
      <c r="E35" s="339"/>
      <c r="F35" s="340"/>
      <c r="G35" s="237"/>
      <c r="H35" s="237"/>
      <c r="I35" s="237"/>
      <c r="J35" s="237"/>
      <c r="K35" s="7">
        <f t="shared" si="1"/>
        <v>356</v>
      </c>
      <c r="L35" s="148">
        <f t="shared" ref="L35:Q35" si="13">SUM(L36:L41)</f>
        <v>8</v>
      </c>
      <c r="M35" s="148">
        <f t="shared" si="13"/>
        <v>348</v>
      </c>
      <c r="N35" s="148">
        <f t="shared" si="13"/>
        <v>264</v>
      </c>
      <c r="O35" s="148">
        <f t="shared" si="13"/>
        <v>348</v>
      </c>
      <c r="P35" s="148">
        <f t="shared" si="13"/>
        <v>0</v>
      </c>
      <c r="Q35" s="204">
        <f t="shared" si="13"/>
        <v>0</v>
      </c>
      <c r="R35" s="357">
        <f t="shared" si="5"/>
        <v>0</v>
      </c>
      <c r="S35" s="205">
        <f t="shared" ref="S35:Z35" si="14">S36+S37+S38+S39+S40+S41</f>
        <v>0</v>
      </c>
      <c r="T35" s="206">
        <f t="shared" si="14"/>
        <v>0</v>
      </c>
      <c r="U35" s="206">
        <f t="shared" si="14"/>
        <v>0</v>
      </c>
      <c r="V35" s="207">
        <f t="shared" si="14"/>
        <v>0</v>
      </c>
      <c r="W35" s="208">
        <f t="shared" si="14"/>
        <v>0</v>
      </c>
      <c r="X35" s="209">
        <f t="shared" si="14"/>
        <v>0</v>
      </c>
      <c r="Y35" s="209">
        <f t="shared" si="14"/>
        <v>0</v>
      </c>
      <c r="Z35" s="210">
        <f t="shared" si="14"/>
        <v>0</v>
      </c>
      <c r="AA35" s="208">
        <f t="shared" ref="AA35:AH35" si="15">AA36+AA37+AA38+AA39+AA40+AA41</f>
        <v>16</v>
      </c>
      <c r="AB35" s="209">
        <f t="shared" si="15"/>
        <v>40</v>
      </c>
      <c r="AC35" s="209">
        <f t="shared" si="15"/>
        <v>0</v>
      </c>
      <c r="AD35" s="210">
        <f t="shared" si="15"/>
        <v>0</v>
      </c>
      <c r="AE35" s="208">
        <f t="shared" si="15"/>
        <v>20</v>
      </c>
      <c r="AF35" s="209">
        <f t="shared" si="15"/>
        <v>48</v>
      </c>
      <c r="AG35" s="209">
        <f t="shared" si="15"/>
        <v>2</v>
      </c>
      <c r="AH35" s="210">
        <f t="shared" si="15"/>
        <v>0</v>
      </c>
      <c r="AI35" s="208">
        <f t="shared" ref="AI35:AP35" si="16">AI36+AI37+AI38+AI39+AI40+AI41</f>
        <v>12</v>
      </c>
      <c r="AJ35" s="209">
        <f>AJ36+AJ37+AJ38+AJ39+AJ40+AJ41</f>
        <v>84</v>
      </c>
      <c r="AK35" s="209">
        <f t="shared" si="16"/>
        <v>0</v>
      </c>
      <c r="AL35" s="210">
        <f t="shared" si="16"/>
        <v>0</v>
      </c>
      <c r="AM35" s="211">
        <f t="shared" si="16"/>
        <v>36</v>
      </c>
      <c r="AN35" s="209">
        <f t="shared" si="16"/>
        <v>92</v>
      </c>
      <c r="AO35" s="209">
        <f t="shared" si="16"/>
        <v>6</v>
      </c>
      <c r="AP35" s="210">
        <f t="shared" si="16"/>
        <v>0</v>
      </c>
    </row>
    <row r="36" spans="1:42" ht="30" customHeight="1" x14ac:dyDescent="0.25">
      <c r="A36" s="277" t="s">
        <v>27</v>
      </c>
      <c r="B36" s="503" t="s">
        <v>28</v>
      </c>
      <c r="C36" s="504"/>
      <c r="D36" s="505"/>
      <c r="E36" s="289"/>
      <c r="F36" s="79"/>
      <c r="G36" s="147"/>
      <c r="H36" s="266" t="s">
        <v>29</v>
      </c>
      <c r="I36" s="233"/>
      <c r="J36" s="266"/>
      <c r="K36" s="145">
        <f t="shared" si="1"/>
        <v>36</v>
      </c>
      <c r="L36" s="5">
        <f>SUM(AC36+AG36+AK36+AO36)</f>
        <v>0</v>
      </c>
      <c r="M36" s="5" cm="1">
        <f t="array" ref="M36">SUM(AA36:AB36+AE36:AF36+AI36:AJ36+AM36:AN36)</f>
        <v>36</v>
      </c>
      <c r="N36" s="5">
        <f>SUM(AB36+AF36+AJ36+AN36)</f>
        <v>0</v>
      </c>
      <c r="O36" s="15" cm="1">
        <f t="array" ref="O36">SUM(AA36:AB36+AE36:AF36+AI36:AJ36+AM36:AN36)</f>
        <v>36</v>
      </c>
      <c r="P36" s="15"/>
      <c r="Q36" s="15"/>
      <c r="R36" s="356">
        <f t="shared" si="5"/>
        <v>0</v>
      </c>
      <c r="S36" s="188"/>
      <c r="T36" s="189"/>
      <c r="U36" s="8"/>
      <c r="V36" s="106"/>
      <c r="W36" s="190"/>
      <c r="X36" s="191"/>
      <c r="Y36" s="192"/>
      <c r="Z36" s="193"/>
      <c r="AA36" s="194">
        <v>16</v>
      </c>
      <c r="AB36" s="195"/>
      <c r="AC36" s="196"/>
      <c r="AD36" s="197"/>
      <c r="AE36" s="190">
        <v>20</v>
      </c>
      <c r="AF36" s="191"/>
      <c r="AG36" s="192"/>
      <c r="AH36" s="193"/>
      <c r="AI36" s="198"/>
      <c r="AJ36" s="199"/>
      <c r="AK36" s="199"/>
      <c r="AL36" s="200"/>
      <c r="AM36" s="201"/>
      <c r="AN36" s="202"/>
      <c r="AO36" s="202"/>
      <c r="AP36" s="203"/>
    </row>
    <row r="37" spans="1:42" ht="30" customHeight="1" x14ac:dyDescent="0.25">
      <c r="A37" s="278" t="s">
        <v>30</v>
      </c>
      <c r="B37" s="506" t="s">
        <v>31</v>
      </c>
      <c r="C37" s="507"/>
      <c r="D37" s="508"/>
      <c r="E37" s="290"/>
      <c r="F37" s="65"/>
      <c r="G37" s="72"/>
      <c r="H37" s="67"/>
      <c r="I37" s="73"/>
      <c r="J37" s="67" t="s">
        <v>29</v>
      </c>
      <c r="K37" s="136">
        <f t="shared" si="1"/>
        <v>82</v>
      </c>
      <c r="L37" s="3">
        <f t="shared" ref="L37:L54" si="17">SUM(AC37+AG37+AK37+AO37)</f>
        <v>4</v>
      </c>
      <c r="M37" s="3" cm="1">
        <f t="array" ref="M37">SUM(AA37:AB37+AE37:AF37+AI37:AJ37+AM37:AN37)</f>
        <v>78</v>
      </c>
      <c r="N37" s="3">
        <f t="shared" ref="N37:N101" si="18">SUM(AB37+AF37+AJ37+AN37)</f>
        <v>78</v>
      </c>
      <c r="O37" s="22" cm="1">
        <f t="array" ref="O37">SUM(AA37:AB37+AE37:AF37+AI37:AJ37+AM37:AN37)</f>
        <v>78</v>
      </c>
      <c r="P37" s="22"/>
      <c r="Q37" s="22"/>
      <c r="R37" s="6">
        <f t="shared" si="5"/>
        <v>0</v>
      </c>
      <c r="S37" s="109"/>
      <c r="T37" s="10"/>
      <c r="U37" s="10"/>
      <c r="V37" s="107"/>
      <c r="W37" s="181"/>
      <c r="X37" s="68"/>
      <c r="Y37" s="68"/>
      <c r="Z37" s="182"/>
      <c r="AA37" s="186"/>
      <c r="AB37" s="152">
        <v>16</v>
      </c>
      <c r="AC37" s="152"/>
      <c r="AD37" s="187"/>
      <c r="AE37" s="181"/>
      <c r="AF37" s="68">
        <v>18</v>
      </c>
      <c r="AG37" s="68">
        <v>2</v>
      </c>
      <c r="AH37" s="182"/>
      <c r="AI37" s="177"/>
      <c r="AJ37" s="153">
        <v>24</v>
      </c>
      <c r="AK37" s="153"/>
      <c r="AL37" s="178"/>
      <c r="AM37" s="170"/>
      <c r="AN37" s="154">
        <v>20</v>
      </c>
      <c r="AO37" s="154">
        <v>2</v>
      </c>
      <c r="AP37" s="163"/>
    </row>
    <row r="38" spans="1:42" ht="30" customHeight="1" x14ac:dyDescent="0.25">
      <c r="A38" s="278" t="s">
        <v>32</v>
      </c>
      <c r="B38" s="506" t="s">
        <v>33</v>
      </c>
      <c r="C38" s="507"/>
      <c r="D38" s="508"/>
      <c r="E38" s="290"/>
      <c r="F38" s="65"/>
      <c r="G38" s="72"/>
      <c r="H38" s="67"/>
      <c r="I38" s="73"/>
      <c r="J38" s="67" t="s">
        <v>29</v>
      </c>
      <c r="K38" s="136">
        <f t="shared" si="1"/>
        <v>70</v>
      </c>
      <c r="L38" s="3">
        <f t="shared" si="17"/>
        <v>2</v>
      </c>
      <c r="M38" s="3" cm="1">
        <f t="array" ref="M38">SUM(AA38:AB38+AE38:AF38+AI38:AJ38+AM38:AN38)</f>
        <v>68</v>
      </c>
      <c r="N38" s="3">
        <f t="shared" si="18"/>
        <v>56</v>
      </c>
      <c r="O38" s="22" cm="1">
        <f t="array" ref="O38">SUM(AA38:AB38+AE38:AF38+AI38:AJ38+AM38:AN38)</f>
        <v>68</v>
      </c>
      <c r="P38" s="22"/>
      <c r="Q38" s="22"/>
      <c r="R38" s="6">
        <f t="shared" si="5"/>
        <v>0</v>
      </c>
      <c r="S38" s="109"/>
      <c r="T38" s="10"/>
      <c r="U38" s="10"/>
      <c r="V38" s="107"/>
      <c r="W38" s="181"/>
      <c r="X38" s="68"/>
      <c r="Y38" s="68"/>
      <c r="Z38" s="182"/>
      <c r="AA38" s="186"/>
      <c r="AB38" s="152"/>
      <c r="AC38" s="152"/>
      <c r="AD38" s="187"/>
      <c r="AE38" s="181"/>
      <c r="AF38" s="68"/>
      <c r="AG38" s="68"/>
      <c r="AH38" s="182"/>
      <c r="AI38" s="177">
        <v>12</v>
      </c>
      <c r="AJ38" s="153">
        <v>36</v>
      </c>
      <c r="AK38" s="153"/>
      <c r="AL38" s="178"/>
      <c r="AM38" s="170"/>
      <c r="AN38" s="154">
        <v>20</v>
      </c>
      <c r="AO38" s="154">
        <v>2</v>
      </c>
      <c r="AP38" s="163"/>
    </row>
    <row r="39" spans="1:42" ht="30" customHeight="1" x14ac:dyDescent="0.25">
      <c r="A39" s="278" t="s">
        <v>34</v>
      </c>
      <c r="B39" s="506" t="s">
        <v>35</v>
      </c>
      <c r="C39" s="507"/>
      <c r="D39" s="508"/>
      <c r="E39" s="290"/>
      <c r="F39" s="65"/>
      <c r="G39" s="72" t="s">
        <v>137</v>
      </c>
      <c r="H39" s="67" t="s">
        <v>137</v>
      </c>
      <c r="I39" s="73" t="s">
        <v>137</v>
      </c>
      <c r="J39" s="67" t="s">
        <v>29</v>
      </c>
      <c r="K39" s="136">
        <f t="shared" si="1"/>
        <v>100</v>
      </c>
      <c r="L39" s="3">
        <f t="shared" si="17"/>
        <v>2</v>
      </c>
      <c r="M39" s="3" cm="1">
        <f t="array" ref="M39">SUM(AA39:AB39+AE39:AF39+AI39:AJ39+AM39:AN39)</f>
        <v>98</v>
      </c>
      <c r="N39" s="3">
        <f t="shared" si="18"/>
        <v>98</v>
      </c>
      <c r="O39" s="22" cm="1">
        <f t="array" ref="O39">SUM(AA39:AB39+AE39:AF39+AI39:AJ39+AM39:AN39)</f>
        <v>98</v>
      </c>
      <c r="P39" s="22"/>
      <c r="Q39" s="22"/>
      <c r="R39" s="6">
        <f t="shared" si="5"/>
        <v>0</v>
      </c>
      <c r="S39" s="109"/>
      <c r="T39" s="10"/>
      <c r="U39" s="10"/>
      <c r="V39" s="107"/>
      <c r="W39" s="181"/>
      <c r="X39" s="68"/>
      <c r="Y39" s="68"/>
      <c r="Z39" s="182"/>
      <c r="AA39" s="186"/>
      <c r="AB39" s="152">
        <v>24</v>
      </c>
      <c r="AC39" s="152"/>
      <c r="AD39" s="187"/>
      <c r="AE39" s="181"/>
      <c r="AF39" s="68">
        <v>30</v>
      </c>
      <c r="AG39" s="68"/>
      <c r="AH39" s="182"/>
      <c r="AI39" s="177"/>
      <c r="AJ39" s="153">
        <v>24</v>
      </c>
      <c r="AK39" s="153"/>
      <c r="AL39" s="178"/>
      <c r="AM39" s="170"/>
      <c r="AN39" s="154">
        <v>20</v>
      </c>
      <c r="AO39" s="154">
        <v>2</v>
      </c>
      <c r="AP39" s="163"/>
    </row>
    <row r="40" spans="1:42" ht="30" customHeight="1" x14ac:dyDescent="0.25">
      <c r="A40" s="278" t="s">
        <v>36</v>
      </c>
      <c r="B40" s="506" t="s">
        <v>37</v>
      </c>
      <c r="C40" s="507"/>
      <c r="D40" s="508"/>
      <c r="E40" s="290"/>
      <c r="F40" s="65"/>
      <c r="G40" s="72"/>
      <c r="H40" s="67"/>
      <c r="I40" s="73"/>
      <c r="J40" s="67" t="s">
        <v>29</v>
      </c>
      <c r="K40" s="136">
        <f t="shared" si="1"/>
        <v>34</v>
      </c>
      <c r="L40" s="3">
        <f t="shared" si="17"/>
        <v>0</v>
      </c>
      <c r="M40" s="3" cm="1">
        <f t="array" ref="M40">SUM(AA40:AB40+AE40:AF40+AI40:AJ40+AM40:AN40)</f>
        <v>34</v>
      </c>
      <c r="N40" s="3">
        <f t="shared" si="18"/>
        <v>16</v>
      </c>
      <c r="O40" s="22" cm="1">
        <f t="array" ref="O40">SUM(AA40:AB40+AE40:AF40+AI40:AJ40+AM40:AN40)</f>
        <v>34</v>
      </c>
      <c r="P40" s="22"/>
      <c r="Q40" s="22"/>
      <c r="R40" s="6">
        <f t="shared" si="5"/>
        <v>0</v>
      </c>
      <c r="S40" s="109"/>
      <c r="T40" s="10"/>
      <c r="U40" s="10"/>
      <c r="V40" s="107"/>
      <c r="W40" s="181"/>
      <c r="X40" s="68"/>
      <c r="Y40" s="68"/>
      <c r="Z40" s="182"/>
      <c r="AA40" s="186"/>
      <c r="AB40" s="152"/>
      <c r="AC40" s="152"/>
      <c r="AD40" s="187"/>
      <c r="AE40" s="181"/>
      <c r="AF40" s="68"/>
      <c r="AG40" s="68"/>
      <c r="AH40" s="182"/>
      <c r="AI40" s="177"/>
      <c r="AJ40" s="153"/>
      <c r="AK40" s="153"/>
      <c r="AL40" s="178"/>
      <c r="AM40" s="170">
        <v>18</v>
      </c>
      <c r="AN40" s="154">
        <v>16</v>
      </c>
      <c r="AO40" s="154"/>
      <c r="AP40" s="163"/>
    </row>
    <row r="41" spans="1:42" ht="30" customHeight="1" thickBot="1" x14ac:dyDescent="0.3">
      <c r="A41" s="279" t="s">
        <v>38</v>
      </c>
      <c r="B41" s="518" t="s">
        <v>39</v>
      </c>
      <c r="C41" s="519"/>
      <c r="D41" s="520"/>
      <c r="E41" s="291"/>
      <c r="F41" s="212"/>
      <c r="G41" s="86"/>
      <c r="H41" s="87"/>
      <c r="I41" s="267"/>
      <c r="J41" s="87" t="s">
        <v>29</v>
      </c>
      <c r="K41" s="146">
        <f t="shared" si="1"/>
        <v>34</v>
      </c>
      <c r="L41" s="44">
        <f t="shared" si="17"/>
        <v>0</v>
      </c>
      <c r="M41" s="44" cm="1">
        <f t="array" ref="M41">SUM(AA41:AB41+AE41:AF41+AI41:AJ41+AM41:AN41)</f>
        <v>34</v>
      </c>
      <c r="N41" s="44">
        <f t="shared" si="18"/>
        <v>16</v>
      </c>
      <c r="O41" s="45" cm="1">
        <f t="array" ref="O41">SUM(AA41:AB41+AE41:AF41+AI41:AJ41+AM41:AN41)</f>
        <v>34</v>
      </c>
      <c r="P41" s="45"/>
      <c r="Q41" s="45"/>
      <c r="R41" s="93">
        <f t="shared" si="5"/>
        <v>0</v>
      </c>
      <c r="S41" s="215"/>
      <c r="T41" s="95"/>
      <c r="U41" s="95"/>
      <c r="V41" s="108"/>
      <c r="W41" s="216"/>
      <c r="X41" s="42"/>
      <c r="Y41" s="42"/>
      <c r="Z41" s="217"/>
      <c r="AA41" s="218"/>
      <c r="AB41" s="219"/>
      <c r="AC41" s="219"/>
      <c r="AD41" s="220"/>
      <c r="AE41" s="216"/>
      <c r="AF41" s="42"/>
      <c r="AG41" s="42"/>
      <c r="AH41" s="217"/>
      <c r="AI41" s="221"/>
      <c r="AJ41" s="222"/>
      <c r="AK41" s="222"/>
      <c r="AL41" s="223"/>
      <c r="AM41" s="224">
        <v>18</v>
      </c>
      <c r="AN41" s="225">
        <v>16</v>
      </c>
      <c r="AO41" s="225"/>
      <c r="AP41" s="226"/>
    </row>
    <row r="42" spans="1:42" ht="30" customHeight="1" thickBot="1" x14ac:dyDescent="0.3">
      <c r="A42" s="276" t="s">
        <v>40</v>
      </c>
      <c r="B42" s="521" t="s">
        <v>41</v>
      </c>
      <c r="C42" s="522"/>
      <c r="D42" s="523"/>
      <c r="E42" s="339"/>
      <c r="F42" s="340"/>
      <c r="G42" s="237"/>
      <c r="H42" s="237"/>
      <c r="I42" s="237"/>
      <c r="J42" s="237"/>
      <c r="K42" s="7">
        <f t="shared" si="1"/>
        <v>422</v>
      </c>
      <c r="L42" s="148">
        <f t="shared" ref="L42:Q42" si="19">SUM(L43:L49)</f>
        <v>14</v>
      </c>
      <c r="M42" s="148">
        <f t="shared" si="19"/>
        <v>352</v>
      </c>
      <c r="N42" s="148">
        <f t="shared" si="19"/>
        <v>198</v>
      </c>
      <c r="O42" s="148">
        <f t="shared" si="19"/>
        <v>352</v>
      </c>
      <c r="P42" s="148">
        <f t="shared" si="19"/>
        <v>0</v>
      </c>
      <c r="Q42" s="204">
        <f t="shared" si="19"/>
        <v>0</v>
      </c>
      <c r="R42" s="357">
        <f t="shared" si="5"/>
        <v>18</v>
      </c>
      <c r="S42" s="227">
        <f>SUM(S43:S50)</f>
        <v>0</v>
      </c>
      <c r="T42" s="228">
        <f t="shared" ref="T42:AP42" si="20">SUM(T43:T50)</f>
        <v>0</v>
      </c>
      <c r="U42" s="228">
        <f t="shared" si="20"/>
        <v>0</v>
      </c>
      <c r="V42" s="229">
        <f t="shared" si="20"/>
        <v>0</v>
      </c>
      <c r="W42" s="230">
        <f t="shared" si="20"/>
        <v>0</v>
      </c>
      <c r="X42" s="228">
        <f t="shared" si="20"/>
        <v>0</v>
      </c>
      <c r="Y42" s="228">
        <f t="shared" si="20"/>
        <v>0</v>
      </c>
      <c r="Z42" s="229">
        <f t="shared" si="20"/>
        <v>0</v>
      </c>
      <c r="AA42" s="230">
        <f t="shared" si="20"/>
        <v>62</v>
      </c>
      <c r="AB42" s="228">
        <f t="shared" si="20"/>
        <v>58</v>
      </c>
      <c r="AC42" s="228">
        <f t="shared" si="20"/>
        <v>6</v>
      </c>
      <c r="AD42" s="229">
        <f t="shared" si="20"/>
        <v>0</v>
      </c>
      <c r="AE42" s="230">
        <f t="shared" si="20"/>
        <v>80</v>
      </c>
      <c r="AF42" s="228">
        <f t="shared" si="20"/>
        <v>76</v>
      </c>
      <c r="AG42" s="228">
        <f t="shared" si="20"/>
        <v>4</v>
      </c>
      <c r="AH42" s="229">
        <f t="shared" si="20"/>
        <v>18</v>
      </c>
      <c r="AI42" s="230">
        <f t="shared" si="20"/>
        <v>24</v>
      </c>
      <c r="AJ42" s="228">
        <f t="shared" si="20"/>
        <v>72</v>
      </c>
      <c r="AK42" s="228">
        <f t="shared" si="20"/>
        <v>6</v>
      </c>
      <c r="AL42" s="229">
        <f t="shared" si="20"/>
        <v>0</v>
      </c>
      <c r="AM42" s="231">
        <f t="shared" si="20"/>
        <v>0</v>
      </c>
      <c r="AN42" s="228">
        <f t="shared" si="20"/>
        <v>16</v>
      </c>
      <c r="AO42" s="228">
        <f t="shared" si="20"/>
        <v>0</v>
      </c>
      <c r="AP42" s="229">
        <f t="shared" si="20"/>
        <v>0</v>
      </c>
    </row>
    <row r="43" spans="1:42" ht="30" customHeight="1" x14ac:dyDescent="0.25">
      <c r="A43" s="277" t="s">
        <v>42</v>
      </c>
      <c r="B43" s="503" t="s">
        <v>43</v>
      </c>
      <c r="C43" s="504"/>
      <c r="D43" s="505"/>
      <c r="E43" s="289"/>
      <c r="F43" s="79"/>
      <c r="G43" s="80"/>
      <c r="H43" s="615" t="s">
        <v>170</v>
      </c>
      <c r="I43" s="233"/>
      <c r="J43" s="242"/>
      <c r="K43" s="145">
        <f t="shared" si="1"/>
        <v>136</v>
      </c>
      <c r="L43" s="5">
        <f t="shared" si="17"/>
        <v>4</v>
      </c>
      <c r="M43" s="5" cm="1">
        <f t="array" ref="M43">SUM(AA43:AB43+AE43:AF43+AI43:AJ43+AM43:AN43)</f>
        <v>114</v>
      </c>
      <c r="N43" s="5">
        <f t="shared" si="18"/>
        <v>56</v>
      </c>
      <c r="O43" s="15" cm="1">
        <f t="array" ref="O43">SUM(AA43:AB43+AE43:AF43+AI43:AJ43+AM43:AN43)</f>
        <v>114</v>
      </c>
      <c r="P43" s="15"/>
      <c r="Q43" s="15"/>
      <c r="R43" s="356">
        <f t="shared" si="5"/>
        <v>18</v>
      </c>
      <c r="S43" s="188"/>
      <c r="T43" s="8"/>
      <c r="U43" s="8"/>
      <c r="V43" s="106"/>
      <c r="W43" s="190"/>
      <c r="X43" s="192"/>
      <c r="Y43" s="192"/>
      <c r="Z43" s="193"/>
      <c r="AA43" s="194">
        <v>38</v>
      </c>
      <c r="AB43" s="196">
        <v>28</v>
      </c>
      <c r="AC43" s="196">
        <v>4</v>
      </c>
      <c r="AD43" s="197"/>
      <c r="AE43" s="190">
        <v>20</v>
      </c>
      <c r="AF43" s="192">
        <v>28</v>
      </c>
      <c r="AG43" s="192"/>
      <c r="AH43" s="193">
        <v>18</v>
      </c>
      <c r="AI43" s="198"/>
      <c r="AJ43" s="199"/>
      <c r="AK43" s="199"/>
      <c r="AL43" s="200"/>
      <c r="AM43" s="201"/>
      <c r="AN43" s="202"/>
      <c r="AO43" s="202"/>
      <c r="AP43" s="203"/>
    </row>
    <row r="44" spans="1:42" ht="30" customHeight="1" x14ac:dyDescent="0.25">
      <c r="A44" s="278" t="s">
        <v>45</v>
      </c>
      <c r="B44" s="506" t="s">
        <v>46</v>
      </c>
      <c r="C44" s="507"/>
      <c r="D44" s="508"/>
      <c r="E44" s="290"/>
      <c r="F44" s="65"/>
      <c r="G44" s="75"/>
      <c r="H44" s="616"/>
      <c r="I44" s="73"/>
      <c r="J44" s="37"/>
      <c r="K44" s="136">
        <f t="shared" si="1"/>
        <v>32</v>
      </c>
      <c r="L44" s="3">
        <f t="shared" si="17"/>
        <v>0</v>
      </c>
      <c r="M44" s="3" cm="1">
        <f t="array" ref="M44">SUM(AA44:AB44+AE44:AF44+AI44:AJ44+AM44:AN44)</f>
        <v>32</v>
      </c>
      <c r="N44" s="3">
        <f t="shared" si="18"/>
        <v>12</v>
      </c>
      <c r="O44" s="348" cm="1">
        <f t="array" ref="O44">SUM(AA44:AB44+AE44:AF44+AI44:AJ44+AM44:AN44)</f>
        <v>32</v>
      </c>
      <c r="P44" s="22"/>
      <c r="Q44" s="22"/>
      <c r="R44" s="6">
        <f t="shared" si="5"/>
        <v>0</v>
      </c>
      <c r="S44" s="109"/>
      <c r="T44" s="10"/>
      <c r="U44" s="10"/>
      <c r="V44" s="107"/>
      <c r="W44" s="181"/>
      <c r="X44" s="68"/>
      <c r="Y44" s="68"/>
      <c r="Z44" s="182"/>
      <c r="AA44" s="186"/>
      <c r="AB44" s="152"/>
      <c r="AC44" s="152"/>
      <c r="AD44" s="187"/>
      <c r="AE44" s="181">
        <v>20</v>
      </c>
      <c r="AF44" s="68">
        <v>12</v>
      </c>
      <c r="AG44" s="68"/>
      <c r="AH44" s="182"/>
      <c r="AI44" s="177"/>
      <c r="AJ44" s="153"/>
      <c r="AK44" s="153"/>
      <c r="AL44" s="178"/>
      <c r="AM44" s="170"/>
      <c r="AN44" s="154"/>
      <c r="AO44" s="154"/>
      <c r="AP44" s="163"/>
    </row>
    <row r="45" spans="1:42" ht="30" customHeight="1" x14ac:dyDescent="0.25">
      <c r="A45" s="278" t="s">
        <v>47</v>
      </c>
      <c r="B45" s="506" t="s">
        <v>48</v>
      </c>
      <c r="C45" s="507"/>
      <c r="D45" s="508"/>
      <c r="E45" s="290"/>
      <c r="F45" s="65"/>
      <c r="G45" s="75"/>
      <c r="H45" s="67" t="s">
        <v>63</v>
      </c>
      <c r="I45" s="73"/>
      <c r="J45" s="37"/>
      <c r="K45" s="136">
        <f t="shared" si="1"/>
        <v>46</v>
      </c>
      <c r="L45" s="3">
        <f t="shared" si="17"/>
        <v>2</v>
      </c>
      <c r="M45" s="3" cm="1">
        <f t="array" ref="M45">SUM(AA45:AB45+AE45:AF45+AI45:AJ45+AM45:AN45)</f>
        <v>44</v>
      </c>
      <c r="N45" s="3">
        <f t="shared" si="18"/>
        <v>26</v>
      </c>
      <c r="O45" s="348" cm="1">
        <f t="array" ref="O45">SUM(AA45:AB45+AE45:AF45+AI45:AJ45+AM45:AN45)</f>
        <v>44</v>
      </c>
      <c r="P45" s="22"/>
      <c r="Q45" s="22"/>
      <c r="R45" s="6">
        <f t="shared" si="5"/>
        <v>0</v>
      </c>
      <c r="S45" s="109"/>
      <c r="T45" s="10"/>
      <c r="U45" s="10"/>
      <c r="V45" s="107"/>
      <c r="W45" s="181"/>
      <c r="X45" s="68"/>
      <c r="Y45" s="68"/>
      <c r="Z45" s="182"/>
      <c r="AA45" s="186">
        <v>8</v>
      </c>
      <c r="AB45" s="152">
        <v>16</v>
      </c>
      <c r="AC45" s="152"/>
      <c r="AD45" s="187"/>
      <c r="AE45" s="181">
        <v>10</v>
      </c>
      <c r="AF45" s="68">
        <v>10</v>
      </c>
      <c r="AG45" s="68">
        <v>2</v>
      </c>
      <c r="AH45" s="182"/>
      <c r="AI45" s="177"/>
      <c r="AJ45" s="153"/>
      <c r="AK45" s="153"/>
      <c r="AL45" s="178"/>
      <c r="AM45" s="170"/>
      <c r="AN45" s="154"/>
      <c r="AO45" s="154"/>
      <c r="AP45" s="163"/>
    </row>
    <row r="46" spans="1:42" ht="30" customHeight="1" x14ac:dyDescent="0.25">
      <c r="A46" s="278" t="s">
        <v>49</v>
      </c>
      <c r="B46" s="506" t="s">
        <v>50</v>
      </c>
      <c r="C46" s="507"/>
      <c r="D46" s="508"/>
      <c r="E46" s="290"/>
      <c r="F46" s="65"/>
      <c r="G46" s="75"/>
      <c r="H46" s="358"/>
      <c r="I46" s="23"/>
      <c r="J46" s="22" t="s">
        <v>29</v>
      </c>
      <c r="K46" s="136">
        <f t="shared" si="1"/>
        <v>46</v>
      </c>
      <c r="L46" s="3">
        <f t="shared" si="17"/>
        <v>2</v>
      </c>
      <c r="M46" s="3" cm="1">
        <f t="array" ref="M46">SUM(AA46:AB46+AE46:AF46+AI46:AJ46+AM46:AN46)</f>
        <v>44</v>
      </c>
      <c r="N46" s="3">
        <f t="shared" si="18"/>
        <v>32</v>
      </c>
      <c r="O46" s="348" cm="1">
        <f t="array" ref="O46">SUM(AA46:AB46+AE46:AF46+AI46:AJ46+AM46:AN46)</f>
        <v>44</v>
      </c>
      <c r="P46" s="37"/>
      <c r="Q46" s="22"/>
      <c r="R46" s="6">
        <f t="shared" si="5"/>
        <v>0</v>
      </c>
      <c r="S46" s="109"/>
      <c r="T46" s="10"/>
      <c r="U46" s="10"/>
      <c r="V46" s="107"/>
      <c r="W46" s="181"/>
      <c r="X46" s="68"/>
      <c r="Y46" s="68"/>
      <c r="Z46" s="182"/>
      <c r="AA46" s="186"/>
      <c r="AB46" s="152"/>
      <c r="AC46" s="152"/>
      <c r="AD46" s="187"/>
      <c r="AE46" s="181"/>
      <c r="AF46" s="68"/>
      <c r="AG46" s="68"/>
      <c r="AH46" s="182"/>
      <c r="AI46" s="177">
        <v>12</v>
      </c>
      <c r="AJ46" s="153">
        <v>16</v>
      </c>
      <c r="AK46" s="153">
        <v>2</v>
      </c>
      <c r="AL46" s="178"/>
      <c r="AM46" s="171"/>
      <c r="AN46" s="68">
        <v>16</v>
      </c>
      <c r="AO46" s="154"/>
      <c r="AP46" s="163"/>
    </row>
    <row r="47" spans="1:42" ht="30" customHeight="1" x14ac:dyDescent="0.25">
      <c r="A47" s="278" t="s">
        <v>51</v>
      </c>
      <c r="B47" s="506" t="s">
        <v>52</v>
      </c>
      <c r="C47" s="507"/>
      <c r="D47" s="508"/>
      <c r="E47" s="290"/>
      <c r="F47" s="65"/>
      <c r="G47" s="75"/>
      <c r="H47" s="354" t="s">
        <v>29</v>
      </c>
      <c r="I47" s="335"/>
      <c r="J47" s="22"/>
      <c r="K47" s="136">
        <f t="shared" si="1"/>
        <v>40</v>
      </c>
      <c r="L47" s="3">
        <f t="shared" si="17"/>
        <v>2</v>
      </c>
      <c r="M47" s="3" cm="1">
        <f t="array" ref="M47">SUM(AA47:AB47+AE47:AF47+AI47:AJ47+AM47:AN47)</f>
        <v>38</v>
      </c>
      <c r="N47" s="3">
        <f t="shared" si="18"/>
        <v>18</v>
      </c>
      <c r="O47" s="348" cm="1">
        <f t="array" ref="O47">SUM(AA47:AB47+AE47:AF47+AI47:AJ47+AM47:AN47)</f>
        <v>38</v>
      </c>
      <c r="P47" s="37"/>
      <c r="Q47" s="22"/>
      <c r="R47" s="6">
        <f t="shared" si="5"/>
        <v>0</v>
      </c>
      <c r="S47" s="109"/>
      <c r="T47" s="10"/>
      <c r="U47" s="10"/>
      <c r="V47" s="107"/>
      <c r="W47" s="181"/>
      <c r="X47" s="68"/>
      <c r="Y47" s="68"/>
      <c r="Z47" s="182"/>
      <c r="AA47" s="186"/>
      <c r="AB47" s="152"/>
      <c r="AC47" s="152"/>
      <c r="AD47" s="187"/>
      <c r="AE47" s="181">
        <v>20</v>
      </c>
      <c r="AF47" s="68">
        <v>18</v>
      </c>
      <c r="AG47" s="68">
        <v>2</v>
      </c>
      <c r="AH47" s="182"/>
      <c r="AI47" s="177"/>
      <c r="AJ47" s="153"/>
      <c r="AK47" s="153"/>
      <c r="AL47" s="178"/>
      <c r="AM47" s="170"/>
      <c r="AN47" s="154"/>
      <c r="AO47" s="154"/>
      <c r="AP47" s="163"/>
    </row>
    <row r="48" spans="1:42" ht="30" customHeight="1" x14ac:dyDescent="0.25">
      <c r="A48" s="278" t="s">
        <v>53</v>
      </c>
      <c r="B48" s="506" t="s">
        <v>54</v>
      </c>
      <c r="C48" s="507"/>
      <c r="D48" s="508"/>
      <c r="E48" s="290"/>
      <c r="F48" s="65"/>
      <c r="G48" s="34"/>
      <c r="H48" s="22" t="s">
        <v>63</v>
      </c>
      <c r="I48" s="335"/>
      <c r="J48" s="37"/>
      <c r="K48" s="136">
        <f t="shared" si="1"/>
        <v>50</v>
      </c>
      <c r="L48" s="3">
        <f t="shared" si="17"/>
        <v>2</v>
      </c>
      <c r="M48" s="3" cm="1">
        <f t="array" ref="M48">SUM(AA48:AB48+AE48:AF48+AI48:AJ48+AM48:AN48)</f>
        <v>48</v>
      </c>
      <c r="N48" s="3">
        <f t="shared" si="18"/>
        <v>22</v>
      </c>
      <c r="O48" s="348" cm="1">
        <f t="array" ref="O48">SUM(AA48:AB48+AE48:AF48+AI48:AJ48+AM48:AN48)</f>
        <v>48</v>
      </c>
      <c r="P48" s="37"/>
      <c r="Q48" s="37"/>
      <c r="R48" s="6">
        <f t="shared" si="5"/>
        <v>0</v>
      </c>
      <c r="S48" s="110"/>
      <c r="T48" s="58"/>
      <c r="U48" s="58"/>
      <c r="V48" s="111"/>
      <c r="W48" s="59"/>
      <c r="X48" s="35"/>
      <c r="Y48" s="35"/>
      <c r="Z48" s="60"/>
      <c r="AA48" s="186">
        <v>16</v>
      </c>
      <c r="AB48" s="152">
        <v>14</v>
      </c>
      <c r="AC48" s="152">
        <v>2</v>
      </c>
      <c r="AD48" s="187"/>
      <c r="AE48" s="181">
        <v>10</v>
      </c>
      <c r="AF48" s="68">
        <v>8</v>
      </c>
      <c r="AG48" s="35"/>
      <c r="AH48" s="60"/>
      <c r="AI48" s="127"/>
      <c r="AJ48" s="36"/>
      <c r="AK48" s="36"/>
      <c r="AL48" s="128"/>
      <c r="AM48" s="69"/>
      <c r="AN48" s="35"/>
      <c r="AO48" s="35"/>
      <c r="AP48" s="60"/>
    </row>
    <row r="49" spans="1:42" ht="30" customHeight="1" x14ac:dyDescent="0.25">
      <c r="A49" s="278" t="s">
        <v>106</v>
      </c>
      <c r="B49" s="512" t="s">
        <v>107</v>
      </c>
      <c r="C49" s="513"/>
      <c r="D49" s="514"/>
      <c r="E49" s="292"/>
      <c r="F49" s="137"/>
      <c r="G49" s="34"/>
      <c r="H49" s="37"/>
      <c r="I49" s="23" t="s">
        <v>29</v>
      </c>
      <c r="J49" s="22"/>
      <c r="K49" s="136">
        <f t="shared" si="1"/>
        <v>34</v>
      </c>
      <c r="L49" s="3">
        <f t="shared" si="17"/>
        <v>2</v>
      </c>
      <c r="M49" s="3" cm="1">
        <f t="array" ref="M49">SUM(AA49:AB49+AE49:AF49+AI49:AJ49+AM49:AN49)</f>
        <v>32</v>
      </c>
      <c r="N49" s="3">
        <f t="shared" si="18"/>
        <v>32</v>
      </c>
      <c r="O49" s="348" cm="1">
        <f t="array" ref="O49">SUM(AA49:AB49+AE49:AF49+AI49:AJ49+AM49:AN49)</f>
        <v>32</v>
      </c>
      <c r="P49" s="37"/>
      <c r="Q49" s="37"/>
      <c r="R49" s="6">
        <f t="shared" si="5"/>
        <v>0</v>
      </c>
      <c r="S49" s="110"/>
      <c r="T49" s="58"/>
      <c r="U49" s="58"/>
      <c r="V49" s="111"/>
      <c r="W49" s="59"/>
      <c r="X49" s="35"/>
      <c r="Y49" s="35"/>
      <c r="Z49" s="60"/>
      <c r="AA49" s="186"/>
      <c r="AB49" s="152"/>
      <c r="AC49" s="152"/>
      <c r="AD49" s="187"/>
      <c r="AE49" s="181"/>
      <c r="AF49" s="68"/>
      <c r="AG49" s="35"/>
      <c r="AH49" s="60"/>
      <c r="AI49" s="127"/>
      <c r="AJ49" s="36">
        <v>32</v>
      </c>
      <c r="AK49" s="36">
        <v>2</v>
      </c>
      <c r="AL49" s="128"/>
      <c r="AM49" s="69"/>
      <c r="AN49" s="35"/>
      <c r="AO49" s="35"/>
      <c r="AP49" s="60"/>
    </row>
    <row r="50" spans="1:42" ht="30" customHeight="1" thickBot="1" x14ac:dyDescent="0.3">
      <c r="A50" s="279" t="s">
        <v>146</v>
      </c>
      <c r="B50" s="515" t="s">
        <v>147</v>
      </c>
      <c r="C50" s="516"/>
      <c r="D50" s="517"/>
      <c r="E50" s="38"/>
      <c r="F50" s="66"/>
      <c r="G50" s="39"/>
      <c r="H50" s="43"/>
      <c r="I50" s="90" t="s">
        <v>29</v>
      </c>
      <c r="J50" s="45"/>
      <c r="K50" s="146">
        <f t="shared" si="1"/>
        <v>38</v>
      </c>
      <c r="L50" s="44">
        <f t="shared" si="17"/>
        <v>2</v>
      </c>
      <c r="M50" s="44" cm="1">
        <f t="array" ref="M50">SUM(AA50:AB50+AE50:AF50+AI50:AJ50+AM50:AN50)</f>
        <v>36</v>
      </c>
      <c r="N50" s="44">
        <f t="shared" si="18"/>
        <v>24</v>
      </c>
      <c r="O50" s="348" cm="1">
        <f t="array" ref="O50">SUM(AA50:AB50+AE50:AF50+AI50:AJ50+AM50:AN50)</f>
        <v>36</v>
      </c>
      <c r="P50" s="43"/>
      <c r="Q50" s="43"/>
      <c r="R50" s="93">
        <f t="shared" si="5"/>
        <v>0</v>
      </c>
      <c r="S50" s="232"/>
      <c r="T50" s="61"/>
      <c r="U50" s="61"/>
      <c r="V50" s="112"/>
      <c r="W50" s="62"/>
      <c r="X50" s="40"/>
      <c r="Y50" s="40"/>
      <c r="Z50" s="63"/>
      <c r="AA50" s="218"/>
      <c r="AB50" s="219"/>
      <c r="AC50" s="219"/>
      <c r="AD50" s="220"/>
      <c r="AE50" s="216"/>
      <c r="AF50" s="42"/>
      <c r="AG50" s="40"/>
      <c r="AH50" s="63"/>
      <c r="AI50" s="129">
        <v>12</v>
      </c>
      <c r="AJ50" s="41">
        <v>24</v>
      </c>
      <c r="AK50" s="41">
        <v>2</v>
      </c>
      <c r="AL50" s="130"/>
      <c r="AM50" s="104"/>
      <c r="AN50" s="40"/>
      <c r="AO50" s="40"/>
      <c r="AP50" s="63"/>
    </row>
    <row r="51" spans="1:42" ht="30" customHeight="1" thickBot="1" x14ac:dyDescent="0.3">
      <c r="A51" s="276" t="s">
        <v>55</v>
      </c>
      <c r="B51" s="543" t="s">
        <v>56</v>
      </c>
      <c r="C51" s="544"/>
      <c r="D51" s="545"/>
      <c r="E51" s="339"/>
      <c r="F51" s="340"/>
      <c r="G51" s="234"/>
      <c r="H51" s="234"/>
      <c r="I51" s="234"/>
      <c r="J51" s="234"/>
      <c r="K51" s="206">
        <f t="shared" si="1"/>
        <v>0</v>
      </c>
      <c r="L51" s="206">
        <f t="shared" si="17"/>
        <v>0</v>
      </c>
      <c r="M51" s="206" cm="1">
        <f t="array" ref="M51">SUM(AA51:AB51+AE51:AF51+AI51:AJ51+AM51:AN51)</f>
        <v>0</v>
      </c>
      <c r="N51" s="206">
        <f t="shared" si="18"/>
        <v>0</v>
      </c>
      <c r="O51" s="206" cm="1">
        <f t="array" ref="O51">SUM(AA51:AB51+AE51:AF51+AI51:AJ51+AM51:AN51)</f>
        <v>0</v>
      </c>
      <c r="P51" s="237"/>
      <c r="Q51" s="238"/>
      <c r="R51" s="357">
        <f t="shared" si="5"/>
        <v>0</v>
      </c>
      <c r="S51" s="227"/>
      <c r="T51" s="228"/>
      <c r="U51" s="228"/>
      <c r="V51" s="229"/>
      <c r="W51" s="230"/>
      <c r="X51" s="228"/>
      <c r="Y51" s="228"/>
      <c r="Z51" s="229"/>
      <c r="AA51" s="230"/>
      <c r="AB51" s="228"/>
      <c r="AC51" s="228"/>
      <c r="AD51" s="229"/>
      <c r="AE51" s="230"/>
      <c r="AF51" s="228"/>
      <c r="AG51" s="228"/>
      <c r="AH51" s="229"/>
      <c r="AI51" s="230"/>
      <c r="AJ51" s="228"/>
      <c r="AK51" s="228"/>
      <c r="AL51" s="229"/>
      <c r="AM51" s="231"/>
      <c r="AN51" s="228"/>
      <c r="AO51" s="228"/>
      <c r="AP51" s="229"/>
    </row>
    <row r="52" spans="1:42" ht="69.75" customHeight="1" thickBot="1" x14ac:dyDescent="0.3">
      <c r="A52" s="276" t="s">
        <v>57</v>
      </c>
      <c r="B52" s="543" t="s">
        <v>58</v>
      </c>
      <c r="C52" s="544"/>
      <c r="D52" s="545"/>
      <c r="E52" s="339"/>
      <c r="F52" s="340"/>
      <c r="G52" s="237"/>
      <c r="H52" s="237"/>
      <c r="I52" s="237"/>
      <c r="J52" s="237"/>
      <c r="K52" s="206">
        <f t="shared" si="1"/>
        <v>118</v>
      </c>
      <c r="L52" s="237">
        <f t="shared" ref="L52:Q52" si="21">SUM(L53:L55)</f>
        <v>0</v>
      </c>
      <c r="M52" s="237">
        <f t="shared" si="21"/>
        <v>100</v>
      </c>
      <c r="N52" s="237">
        <f t="shared" si="21"/>
        <v>84</v>
      </c>
      <c r="O52" s="237">
        <f t="shared" si="21"/>
        <v>64</v>
      </c>
      <c r="P52" s="237">
        <f t="shared" si="21"/>
        <v>36</v>
      </c>
      <c r="Q52" s="237">
        <f t="shared" si="21"/>
        <v>0</v>
      </c>
      <c r="R52" s="356">
        <f t="shared" si="5"/>
        <v>18</v>
      </c>
      <c r="S52" s="205"/>
      <c r="T52" s="239"/>
      <c r="U52" s="239"/>
      <c r="V52" s="240"/>
      <c r="W52" s="341"/>
      <c r="X52" s="239"/>
      <c r="Y52" s="239"/>
      <c r="Z52" s="240"/>
      <c r="AA52" s="341">
        <f t="shared" ref="AA52:AP52" si="22">SUM(AA53:AA55)</f>
        <v>16</v>
      </c>
      <c r="AB52" s="239">
        <f t="shared" si="22"/>
        <v>84</v>
      </c>
      <c r="AC52" s="239">
        <f t="shared" si="22"/>
        <v>0</v>
      </c>
      <c r="AD52" s="240">
        <f t="shared" si="22"/>
        <v>18</v>
      </c>
      <c r="AE52" s="341">
        <f t="shared" si="22"/>
        <v>0</v>
      </c>
      <c r="AF52" s="239">
        <f t="shared" si="22"/>
        <v>0</v>
      </c>
      <c r="AG52" s="239">
        <f t="shared" si="22"/>
        <v>0</v>
      </c>
      <c r="AH52" s="240">
        <f t="shared" si="22"/>
        <v>0</v>
      </c>
      <c r="AI52" s="341">
        <f t="shared" si="22"/>
        <v>0</v>
      </c>
      <c r="AJ52" s="239">
        <f t="shared" si="22"/>
        <v>0</v>
      </c>
      <c r="AK52" s="239">
        <f t="shared" si="22"/>
        <v>0</v>
      </c>
      <c r="AL52" s="240">
        <f t="shared" si="22"/>
        <v>0</v>
      </c>
      <c r="AM52" s="342">
        <f t="shared" si="22"/>
        <v>0</v>
      </c>
      <c r="AN52" s="239">
        <f t="shared" si="22"/>
        <v>0</v>
      </c>
      <c r="AO52" s="239">
        <f t="shared" si="22"/>
        <v>0</v>
      </c>
      <c r="AP52" s="240">
        <f t="shared" si="22"/>
        <v>0</v>
      </c>
    </row>
    <row r="53" spans="1:42" ht="30" customHeight="1" x14ac:dyDescent="0.25">
      <c r="A53" s="277" t="s">
        <v>59</v>
      </c>
      <c r="B53" s="503" t="s">
        <v>60</v>
      </c>
      <c r="C53" s="504"/>
      <c r="D53" s="505"/>
      <c r="E53" s="289"/>
      <c r="F53" s="79"/>
      <c r="G53" s="80"/>
      <c r="H53" s="81"/>
      <c r="I53" s="82"/>
      <c r="J53" s="81"/>
      <c r="K53" s="145">
        <f t="shared" si="1"/>
        <v>64</v>
      </c>
      <c r="L53" s="5">
        <f t="shared" si="17"/>
        <v>0</v>
      </c>
      <c r="M53" s="5" cm="1">
        <f t="array" ref="M53">SUM(AA53:AB53+AE53:AF53+AI53:AJ53+AM53:AN53)</f>
        <v>64</v>
      </c>
      <c r="N53" s="5">
        <f t="shared" si="18"/>
        <v>48</v>
      </c>
      <c r="O53" s="15" cm="1">
        <f t="array" ref="O53">SUM(AA53:AB53+AE53:AF53+AI53:AJ53+AM53:AN53)</f>
        <v>64</v>
      </c>
      <c r="P53" s="15"/>
      <c r="Q53" s="15"/>
      <c r="R53" s="6">
        <f t="shared" si="5"/>
        <v>0</v>
      </c>
      <c r="S53" s="188"/>
      <c r="T53" s="8"/>
      <c r="U53" s="8"/>
      <c r="V53" s="106"/>
      <c r="W53" s="190"/>
      <c r="X53" s="192"/>
      <c r="Y53" s="192"/>
      <c r="Z53" s="193"/>
      <c r="AA53" s="194">
        <v>16</v>
      </c>
      <c r="AB53" s="196">
        <v>48</v>
      </c>
      <c r="AC53" s="196"/>
      <c r="AD53" s="197"/>
      <c r="AE53" s="190"/>
      <c r="AF53" s="192"/>
      <c r="AG53" s="192"/>
      <c r="AH53" s="193"/>
      <c r="AI53" s="198"/>
      <c r="AJ53" s="199"/>
      <c r="AK53" s="199"/>
      <c r="AL53" s="200"/>
      <c r="AM53" s="201"/>
      <c r="AN53" s="202"/>
      <c r="AO53" s="202"/>
      <c r="AP53" s="203"/>
    </row>
    <row r="54" spans="1:42" ht="30" customHeight="1" x14ac:dyDescent="0.25">
      <c r="A54" s="278" t="s">
        <v>61</v>
      </c>
      <c r="B54" s="506" t="s">
        <v>62</v>
      </c>
      <c r="C54" s="507"/>
      <c r="D54" s="508"/>
      <c r="E54" s="290"/>
      <c r="F54" s="65"/>
      <c r="G54" s="352" t="s">
        <v>29</v>
      </c>
      <c r="H54" s="76"/>
      <c r="I54" s="138"/>
      <c r="J54" s="67"/>
      <c r="K54" s="136">
        <f t="shared" si="1"/>
        <v>36</v>
      </c>
      <c r="L54" s="3">
        <f t="shared" si="17"/>
        <v>0</v>
      </c>
      <c r="M54" s="3" cm="1">
        <f t="array" ref="M54">SUM(AA54:AB54+AE54:AF54+AI54:AJ54+AM54:AN54)</f>
        <v>36</v>
      </c>
      <c r="N54" s="3">
        <f t="shared" si="18"/>
        <v>36</v>
      </c>
      <c r="O54" s="22"/>
      <c r="P54" s="22">
        <v>36</v>
      </c>
      <c r="Q54" s="22"/>
      <c r="R54" s="6">
        <f t="shared" si="5"/>
        <v>0</v>
      </c>
      <c r="S54" s="109"/>
      <c r="T54" s="10"/>
      <c r="U54" s="10"/>
      <c r="V54" s="107"/>
      <c r="W54" s="181"/>
      <c r="X54" s="68"/>
      <c r="Y54" s="68"/>
      <c r="Z54" s="182"/>
      <c r="AA54" s="186"/>
      <c r="AB54" s="152">
        <v>36</v>
      </c>
      <c r="AC54" s="152"/>
      <c r="AD54" s="187"/>
      <c r="AE54" s="181"/>
      <c r="AF54" s="68"/>
      <c r="AG54" s="68"/>
      <c r="AH54" s="182"/>
      <c r="AI54" s="177"/>
      <c r="AJ54" s="153"/>
      <c r="AK54" s="153"/>
      <c r="AL54" s="178"/>
      <c r="AM54" s="170"/>
      <c r="AN54" s="154"/>
      <c r="AO54" s="154"/>
      <c r="AP54" s="163"/>
    </row>
    <row r="55" spans="1:42" ht="30" customHeight="1" thickBot="1" x14ac:dyDescent="0.3">
      <c r="A55" s="279" t="s">
        <v>57</v>
      </c>
      <c r="B55" s="509" t="s">
        <v>185</v>
      </c>
      <c r="C55" s="510"/>
      <c r="D55" s="511"/>
      <c r="E55" s="293"/>
      <c r="F55" s="85"/>
      <c r="G55" s="270" t="s">
        <v>44</v>
      </c>
      <c r="H55" s="214"/>
      <c r="I55" s="241"/>
      <c r="J55" s="87"/>
      <c r="K55" s="146">
        <f t="shared" si="1"/>
        <v>18</v>
      </c>
      <c r="L55" s="44">
        <f>SUM(AC55+AG55+AK55+AO55)</f>
        <v>0</v>
      </c>
      <c r="M55" s="44" cm="1">
        <f t="array" ref="M55">SUM(AA55:AB55+AE55:AF55+AI55:AJ55+AM55:AN55)</f>
        <v>0</v>
      </c>
      <c r="N55" s="44">
        <f t="shared" si="18"/>
        <v>0</v>
      </c>
      <c r="O55" s="45" cm="1">
        <f t="array" ref="O55">SUM(AA55:AB55+AE55:AF55+AI55:AJ55+AM55:AN55)</f>
        <v>0</v>
      </c>
      <c r="P55" s="45"/>
      <c r="Q55" s="45"/>
      <c r="R55" s="6">
        <f t="shared" si="5"/>
        <v>18</v>
      </c>
      <c r="S55" s="215"/>
      <c r="T55" s="95"/>
      <c r="U55" s="95"/>
      <c r="V55" s="108"/>
      <c r="W55" s="216"/>
      <c r="X55" s="42"/>
      <c r="Y55" s="42"/>
      <c r="Z55" s="217"/>
      <c r="AA55" s="218"/>
      <c r="AB55" s="219"/>
      <c r="AC55" s="219"/>
      <c r="AD55" s="220">
        <v>18</v>
      </c>
      <c r="AE55" s="216"/>
      <c r="AF55" s="42"/>
      <c r="AG55" s="42"/>
      <c r="AH55" s="217"/>
      <c r="AI55" s="221"/>
      <c r="AJ55" s="222"/>
      <c r="AK55" s="222"/>
      <c r="AL55" s="223"/>
      <c r="AM55" s="224"/>
      <c r="AN55" s="225"/>
      <c r="AO55" s="225"/>
      <c r="AP55" s="226"/>
    </row>
    <row r="56" spans="1:42" ht="30" customHeight="1" thickBot="1" x14ac:dyDescent="0.3">
      <c r="A56" s="276" t="s">
        <v>65</v>
      </c>
      <c r="B56" s="543" t="s">
        <v>66</v>
      </c>
      <c r="C56" s="544"/>
      <c r="D56" s="545"/>
      <c r="E56" s="339"/>
      <c r="F56" s="340"/>
      <c r="G56" s="237"/>
      <c r="H56" s="237"/>
      <c r="I56" s="237"/>
      <c r="J56" s="237"/>
      <c r="K56" s="206">
        <f>SUM(S56:AP56)</f>
        <v>246</v>
      </c>
      <c r="L56" s="237">
        <f t="shared" ref="L56:Q56" si="23">SUM(L57:L61)</f>
        <v>0</v>
      </c>
      <c r="M56" s="237">
        <f t="shared" si="23"/>
        <v>228</v>
      </c>
      <c r="N56" s="237">
        <f t="shared" si="23"/>
        <v>192</v>
      </c>
      <c r="O56" s="237">
        <f t="shared" si="23"/>
        <v>156</v>
      </c>
      <c r="P56" s="237">
        <f t="shared" si="23"/>
        <v>36</v>
      </c>
      <c r="Q56" s="237">
        <f t="shared" si="23"/>
        <v>0</v>
      </c>
      <c r="R56" s="6">
        <f t="shared" si="5"/>
        <v>18</v>
      </c>
      <c r="S56" s="227">
        <f t="shared" ref="S56:AP56" si="24">SUM(S57:S61)</f>
        <v>0</v>
      </c>
      <c r="T56" s="237">
        <f t="shared" si="24"/>
        <v>0</v>
      </c>
      <c r="U56" s="237">
        <f t="shared" si="24"/>
        <v>0</v>
      </c>
      <c r="V56" s="343">
        <f t="shared" si="24"/>
        <v>0</v>
      </c>
      <c r="W56" s="227">
        <f t="shared" si="24"/>
        <v>0</v>
      </c>
      <c r="X56" s="237">
        <f t="shared" si="24"/>
        <v>0</v>
      </c>
      <c r="Y56" s="237">
        <f t="shared" si="24"/>
        <v>0</v>
      </c>
      <c r="Z56" s="343">
        <f t="shared" si="24"/>
        <v>0</v>
      </c>
      <c r="AA56" s="227">
        <f t="shared" si="24"/>
        <v>0</v>
      </c>
      <c r="AB56" s="237">
        <f t="shared" si="24"/>
        <v>0</v>
      </c>
      <c r="AC56" s="237">
        <f t="shared" si="24"/>
        <v>0</v>
      </c>
      <c r="AD56" s="343">
        <f t="shared" si="24"/>
        <v>0</v>
      </c>
      <c r="AE56" s="227">
        <f t="shared" si="24"/>
        <v>0</v>
      </c>
      <c r="AF56" s="237">
        <f t="shared" si="24"/>
        <v>0</v>
      </c>
      <c r="AG56" s="237">
        <f t="shared" si="24"/>
        <v>0</v>
      </c>
      <c r="AH56" s="343">
        <f t="shared" si="24"/>
        <v>0</v>
      </c>
      <c r="AI56" s="227">
        <f t="shared" si="24"/>
        <v>0</v>
      </c>
      <c r="AJ56" s="237">
        <f t="shared" si="24"/>
        <v>0</v>
      </c>
      <c r="AK56" s="237">
        <f t="shared" si="24"/>
        <v>0</v>
      </c>
      <c r="AL56" s="343">
        <f t="shared" si="24"/>
        <v>0</v>
      </c>
      <c r="AM56" s="344">
        <f t="shared" si="24"/>
        <v>36</v>
      </c>
      <c r="AN56" s="237">
        <f t="shared" si="24"/>
        <v>192</v>
      </c>
      <c r="AO56" s="237">
        <f t="shared" si="24"/>
        <v>0</v>
      </c>
      <c r="AP56" s="343">
        <f t="shared" si="24"/>
        <v>18</v>
      </c>
    </row>
    <row r="57" spans="1:42" ht="30" customHeight="1" x14ac:dyDescent="0.25">
      <c r="A57" s="277" t="s">
        <v>67</v>
      </c>
      <c r="B57" s="503" t="s">
        <v>68</v>
      </c>
      <c r="C57" s="504"/>
      <c r="D57" s="505"/>
      <c r="E57" s="289"/>
      <c r="F57" s="79"/>
      <c r="G57" s="80"/>
      <c r="H57" s="81"/>
      <c r="I57" s="82"/>
      <c r="J57" s="81"/>
      <c r="K57" s="145">
        <f t="shared" si="1"/>
        <v>66</v>
      </c>
      <c r="L57" s="5">
        <f t="shared" ref="L57:L103" si="25">SUM(AC57+AG57+AK57+AO57)</f>
        <v>0</v>
      </c>
      <c r="M57" s="5" cm="1">
        <f t="array" ref="M57">SUM(AA57:AB57+AE57:AF57+AI57:AJ57+AM57:AN57)</f>
        <v>66</v>
      </c>
      <c r="N57" s="5">
        <f>SUM(AB57+AF57+AJ57+AN57)</f>
        <v>48</v>
      </c>
      <c r="O57" s="15" cm="1">
        <f t="array" ref="O57">SUM(AA57:AB57+AE57:AF57+AI57:AJ57+AM57:AN57)</f>
        <v>66</v>
      </c>
      <c r="P57" s="242"/>
      <c r="Q57" s="242"/>
      <c r="R57" s="6">
        <f t="shared" si="5"/>
        <v>0</v>
      </c>
      <c r="S57" s="188"/>
      <c r="T57" s="243"/>
      <c r="U57" s="243"/>
      <c r="V57" s="244"/>
      <c r="W57" s="245"/>
      <c r="X57" s="242"/>
      <c r="Y57" s="242"/>
      <c r="Z57" s="246"/>
      <c r="AA57" s="247"/>
      <c r="AB57" s="248"/>
      <c r="AC57" s="248"/>
      <c r="AD57" s="249"/>
      <c r="AE57" s="245"/>
      <c r="AF57" s="242"/>
      <c r="AG57" s="242"/>
      <c r="AH57" s="246"/>
      <c r="AI57" s="121"/>
      <c r="AJ57" s="18"/>
      <c r="AK57" s="18"/>
      <c r="AL57" s="122"/>
      <c r="AM57" s="118">
        <v>18</v>
      </c>
      <c r="AN57" s="19">
        <v>48</v>
      </c>
      <c r="AO57" s="19"/>
      <c r="AP57" s="131"/>
    </row>
    <row r="58" spans="1:42" s="53" customFormat="1" ht="57" customHeight="1" x14ac:dyDescent="0.25">
      <c r="A58" s="359" t="s">
        <v>175</v>
      </c>
      <c r="B58" s="620" t="s">
        <v>180</v>
      </c>
      <c r="C58" s="621"/>
      <c r="D58" s="622"/>
      <c r="E58" s="289"/>
      <c r="F58" s="353"/>
      <c r="G58" s="80"/>
      <c r="H58" s="81"/>
      <c r="I58" s="82"/>
      <c r="J58" s="81"/>
      <c r="K58" s="145">
        <f t="shared" si="1"/>
        <v>42</v>
      </c>
      <c r="L58" s="5">
        <f t="shared" si="25"/>
        <v>0</v>
      </c>
      <c r="M58" s="5" cm="1">
        <f t="array" ref="M58">SUM(AA58:AB58+AE58:AF58+AI58:AJ58+AM58:AN58)</f>
        <v>42</v>
      </c>
      <c r="N58" s="5">
        <f t="shared" ref="N58:N59" si="26">SUM(AB58+AF58+AJ58+AN58)</f>
        <v>36</v>
      </c>
      <c r="O58" s="348" cm="1">
        <f t="array" ref="O58">SUM(AA58:AB58+AE58:AF58+AI58:AJ58+AM58:AN58)</f>
        <v>42</v>
      </c>
      <c r="P58" s="242"/>
      <c r="Q58" s="242"/>
      <c r="R58" s="6">
        <f t="shared" si="5"/>
        <v>0</v>
      </c>
      <c r="S58" s="188"/>
      <c r="T58" s="243"/>
      <c r="U58" s="243"/>
      <c r="V58" s="244"/>
      <c r="W58" s="245"/>
      <c r="X58" s="242"/>
      <c r="Y58" s="242"/>
      <c r="Z58" s="246"/>
      <c r="AA58" s="247"/>
      <c r="AB58" s="248"/>
      <c r="AC58" s="248"/>
      <c r="AD58" s="249"/>
      <c r="AE58" s="245"/>
      <c r="AF58" s="242"/>
      <c r="AG58" s="242"/>
      <c r="AH58" s="246"/>
      <c r="AI58" s="121"/>
      <c r="AJ58" s="18"/>
      <c r="AK58" s="18"/>
      <c r="AL58" s="122"/>
      <c r="AM58" s="118">
        <v>6</v>
      </c>
      <c r="AN58" s="19">
        <v>36</v>
      </c>
      <c r="AO58" s="19"/>
      <c r="AP58" s="131"/>
    </row>
    <row r="59" spans="1:42" s="53" customFormat="1" ht="49.5" customHeight="1" x14ac:dyDescent="0.25">
      <c r="A59" s="359" t="s">
        <v>176</v>
      </c>
      <c r="B59" s="620" t="s">
        <v>181</v>
      </c>
      <c r="C59" s="621"/>
      <c r="D59" s="622"/>
      <c r="E59" s="289"/>
      <c r="F59" s="353"/>
      <c r="G59" s="80"/>
      <c r="H59" s="81"/>
      <c r="I59" s="82"/>
      <c r="J59" s="81"/>
      <c r="K59" s="145">
        <f t="shared" si="1"/>
        <v>48</v>
      </c>
      <c r="L59" s="5">
        <f t="shared" si="25"/>
        <v>0</v>
      </c>
      <c r="M59" s="5" cm="1">
        <f t="array" ref="M59">SUM(AA59:AB59+AE59:AF59+AI59:AJ59+AM59:AN59)</f>
        <v>48</v>
      </c>
      <c r="N59" s="5">
        <f t="shared" si="26"/>
        <v>36</v>
      </c>
      <c r="O59" s="348" cm="1">
        <f t="array" ref="O59">SUM(AA59:AB59+AE59:AF59+AI59:AJ59+AM59:AN59)</f>
        <v>48</v>
      </c>
      <c r="P59" s="242"/>
      <c r="Q59" s="242"/>
      <c r="R59" s="6">
        <f t="shared" si="5"/>
        <v>0</v>
      </c>
      <c r="S59" s="188"/>
      <c r="T59" s="243"/>
      <c r="U59" s="243"/>
      <c r="V59" s="244"/>
      <c r="W59" s="245"/>
      <c r="X59" s="242"/>
      <c r="Y59" s="242"/>
      <c r="Z59" s="246"/>
      <c r="AA59" s="247"/>
      <c r="AB59" s="248"/>
      <c r="AC59" s="248"/>
      <c r="AD59" s="249"/>
      <c r="AE59" s="245"/>
      <c r="AF59" s="242"/>
      <c r="AG59" s="242"/>
      <c r="AH59" s="246"/>
      <c r="AI59" s="121"/>
      <c r="AJ59" s="18"/>
      <c r="AK59" s="18"/>
      <c r="AL59" s="122"/>
      <c r="AM59" s="118">
        <v>12</v>
      </c>
      <c r="AN59" s="19">
        <v>36</v>
      </c>
      <c r="AO59" s="19"/>
      <c r="AP59" s="131"/>
    </row>
    <row r="60" spans="1:42" ht="30" customHeight="1" x14ac:dyDescent="0.25">
      <c r="A60" s="280" t="s">
        <v>69</v>
      </c>
      <c r="B60" s="365" t="s">
        <v>64</v>
      </c>
      <c r="C60" s="366"/>
      <c r="D60" s="367"/>
      <c r="E60" s="290"/>
      <c r="F60" s="46"/>
      <c r="G60" s="72"/>
      <c r="H60" s="67"/>
      <c r="I60" s="355"/>
      <c r="J60" s="354" t="s">
        <v>29</v>
      </c>
      <c r="K60" s="136">
        <f t="shared" si="1"/>
        <v>72</v>
      </c>
      <c r="L60" s="3">
        <f t="shared" si="25"/>
        <v>0</v>
      </c>
      <c r="M60" s="3" cm="1">
        <f t="array" ref="M60">SUM(AA60:AB60+AE60:AF60+AI60:AJ60+AM60:AN60)</f>
        <v>72</v>
      </c>
      <c r="N60" s="3">
        <f>SUM(AB60+AF60+AJ60+AN60)</f>
        <v>72</v>
      </c>
      <c r="O60" s="22"/>
      <c r="P60" s="22">
        <v>36</v>
      </c>
      <c r="Q60" s="22"/>
      <c r="R60" s="6">
        <f t="shared" si="5"/>
        <v>0</v>
      </c>
      <c r="S60" s="109"/>
      <c r="T60" s="70"/>
      <c r="U60" s="70"/>
      <c r="V60" s="113"/>
      <c r="W60" s="27"/>
      <c r="X60" s="22"/>
      <c r="Y60" s="22"/>
      <c r="Z60" s="28"/>
      <c r="AA60" s="24"/>
      <c r="AB60" s="25"/>
      <c r="AC60" s="25"/>
      <c r="AD60" s="26"/>
      <c r="AE60" s="27"/>
      <c r="AF60" s="22"/>
      <c r="AG60" s="22"/>
      <c r="AH60" s="28"/>
      <c r="AI60" s="123"/>
      <c r="AJ60" s="29"/>
      <c r="AK60" s="29"/>
      <c r="AL60" s="124"/>
      <c r="AM60" s="119"/>
      <c r="AN60" s="71">
        <v>72</v>
      </c>
      <c r="AO60" s="71"/>
      <c r="AP60" s="134"/>
    </row>
    <row r="61" spans="1:42" ht="30" customHeight="1" thickBot="1" x14ac:dyDescent="0.3">
      <c r="A61" s="281" t="s">
        <v>65</v>
      </c>
      <c r="B61" s="509" t="s">
        <v>182</v>
      </c>
      <c r="C61" s="510"/>
      <c r="D61" s="511"/>
      <c r="E61" s="293"/>
      <c r="F61" s="85"/>
      <c r="G61" s="86"/>
      <c r="H61" s="87"/>
      <c r="I61" s="88"/>
      <c r="J61" s="334" t="s">
        <v>44</v>
      </c>
      <c r="K61" s="146">
        <f t="shared" si="1"/>
        <v>18</v>
      </c>
      <c r="L61" s="44">
        <f>SUM(AC61+AG61+AK61+AO61)</f>
        <v>0</v>
      </c>
      <c r="M61" s="44" cm="1">
        <f t="array" ref="M61">SUM(AA61:AB61+AE61:AF61+AI61:AJ61+AM61:AN61)</f>
        <v>0</v>
      </c>
      <c r="N61" s="44">
        <f>SUM(AB61+AF61+AJ61+AN61)</f>
        <v>0</v>
      </c>
      <c r="O61" s="45" cm="1">
        <f t="array" ref="O61">SUM(AA61:AB61+AE61:AF61+AI61:AJ61+AM61:AN61)</f>
        <v>0</v>
      </c>
      <c r="P61" s="45"/>
      <c r="Q61" s="45"/>
      <c r="R61" s="6">
        <f t="shared" si="5"/>
        <v>18</v>
      </c>
      <c r="S61" s="215"/>
      <c r="T61" s="251"/>
      <c r="U61" s="251"/>
      <c r="V61" s="252"/>
      <c r="W61" s="100"/>
      <c r="X61" s="45"/>
      <c r="Y61" s="45"/>
      <c r="Z61" s="101"/>
      <c r="AA61" s="97"/>
      <c r="AB61" s="98"/>
      <c r="AC61" s="98"/>
      <c r="AD61" s="99"/>
      <c r="AE61" s="100"/>
      <c r="AF61" s="45"/>
      <c r="AG61" s="45"/>
      <c r="AH61" s="101"/>
      <c r="AI61" s="125"/>
      <c r="AJ61" s="102"/>
      <c r="AK61" s="102"/>
      <c r="AL61" s="126"/>
      <c r="AM61" s="120"/>
      <c r="AN61" s="253"/>
      <c r="AO61" s="253"/>
      <c r="AP61" s="254">
        <v>18</v>
      </c>
    </row>
    <row r="62" spans="1:42" s="47" customFormat="1" ht="86.25" customHeight="1" thickBot="1" x14ac:dyDescent="0.3">
      <c r="A62" s="276" t="s">
        <v>70</v>
      </c>
      <c r="B62" s="543" t="s">
        <v>71</v>
      </c>
      <c r="C62" s="544"/>
      <c r="D62" s="545"/>
      <c r="E62" s="339"/>
      <c r="F62" s="340"/>
      <c r="G62" s="237"/>
      <c r="H62" s="237"/>
      <c r="I62" s="237"/>
      <c r="J62" s="237"/>
      <c r="K62" s="206">
        <f t="shared" si="1"/>
        <v>260</v>
      </c>
      <c r="L62" s="237">
        <f t="shared" ref="L62:Q62" si="27">SUM(L63:L74)</f>
        <v>0</v>
      </c>
      <c r="M62" s="237">
        <f t="shared" si="27"/>
        <v>206</v>
      </c>
      <c r="N62" s="237">
        <f t="shared" si="27"/>
        <v>156</v>
      </c>
      <c r="O62" s="237">
        <f t="shared" si="27"/>
        <v>134</v>
      </c>
      <c r="P62" s="237">
        <f t="shared" si="27"/>
        <v>72</v>
      </c>
      <c r="Q62" s="237">
        <f t="shared" si="27"/>
        <v>0</v>
      </c>
      <c r="R62" s="6">
        <f t="shared" si="5"/>
        <v>54</v>
      </c>
      <c r="S62" s="227">
        <f t="shared" ref="S62:AO62" si="28">SUM(S63:S74)</f>
        <v>0</v>
      </c>
      <c r="T62" s="237">
        <f t="shared" si="28"/>
        <v>0</v>
      </c>
      <c r="U62" s="237">
        <f t="shared" si="28"/>
        <v>0</v>
      </c>
      <c r="V62" s="343">
        <f t="shared" si="28"/>
        <v>0</v>
      </c>
      <c r="W62" s="227">
        <f t="shared" si="28"/>
        <v>0</v>
      </c>
      <c r="X62" s="237">
        <f t="shared" si="28"/>
        <v>0</v>
      </c>
      <c r="Y62" s="237">
        <f t="shared" si="28"/>
        <v>0</v>
      </c>
      <c r="Z62" s="343">
        <f t="shared" si="28"/>
        <v>0</v>
      </c>
      <c r="AA62" s="227">
        <f t="shared" si="28"/>
        <v>34</v>
      </c>
      <c r="AB62" s="237">
        <f t="shared" si="28"/>
        <v>96</v>
      </c>
      <c r="AC62" s="237">
        <f t="shared" si="28"/>
        <v>0</v>
      </c>
      <c r="AD62" s="343">
        <f t="shared" si="28"/>
        <v>36</v>
      </c>
      <c r="AE62" s="227">
        <f t="shared" si="28"/>
        <v>16</v>
      </c>
      <c r="AF62" s="237">
        <f t="shared" si="28"/>
        <v>60</v>
      </c>
      <c r="AG62" s="237">
        <f t="shared" si="28"/>
        <v>0</v>
      </c>
      <c r="AH62" s="343">
        <f t="shared" si="28"/>
        <v>18</v>
      </c>
      <c r="AI62" s="227">
        <f t="shared" si="28"/>
        <v>0</v>
      </c>
      <c r="AJ62" s="237">
        <f t="shared" si="28"/>
        <v>0</v>
      </c>
      <c r="AK62" s="237">
        <f t="shared" si="28"/>
        <v>0</v>
      </c>
      <c r="AL62" s="343">
        <f t="shared" si="28"/>
        <v>0</v>
      </c>
      <c r="AM62" s="344">
        <f t="shared" si="28"/>
        <v>0</v>
      </c>
      <c r="AN62" s="237">
        <f t="shared" si="28"/>
        <v>0</v>
      </c>
      <c r="AO62" s="237">
        <f t="shared" si="28"/>
        <v>0</v>
      </c>
      <c r="AP62" s="207"/>
    </row>
    <row r="63" spans="1:42" s="48" customFormat="1" ht="48" customHeight="1" x14ac:dyDescent="0.25">
      <c r="A63" s="363" t="s">
        <v>72</v>
      </c>
      <c r="B63" s="546" t="s">
        <v>149</v>
      </c>
      <c r="C63" s="547"/>
      <c r="D63" s="548"/>
      <c r="E63" s="289"/>
      <c r="F63" s="331"/>
      <c r="G63" s="612" t="s">
        <v>44</v>
      </c>
      <c r="H63" s="266"/>
      <c r="I63" s="82"/>
      <c r="J63" s="81"/>
      <c r="K63" s="145">
        <f t="shared" si="1"/>
        <v>20</v>
      </c>
      <c r="L63" s="5">
        <f t="shared" si="25"/>
        <v>0</v>
      </c>
      <c r="M63" s="5" cm="1">
        <f t="array" ref="M63">SUM(AA63:AB63+AE63:AF63+AI63:AJ63+AM63:AN63)</f>
        <v>2</v>
      </c>
      <c r="N63" s="5">
        <f t="shared" si="18"/>
        <v>0</v>
      </c>
      <c r="O63" s="15" cm="1">
        <f t="array" ref="O63">SUM(AA63:AB63+AE63:AF63+AI63:AJ63+AM63:AN63)</f>
        <v>2</v>
      </c>
      <c r="P63" s="15"/>
      <c r="Q63" s="15"/>
      <c r="R63" s="6">
        <f t="shared" si="5"/>
        <v>18</v>
      </c>
      <c r="S63" s="188"/>
      <c r="T63" s="243"/>
      <c r="U63" s="243"/>
      <c r="V63" s="244"/>
      <c r="W63" s="16"/>
      <c r="X63" s="15"/>
      <c r="Y63" s="15"/>
      <c r="Z63" s="17"/>
      <c r="AA63" s="247">
        <v>2</v>
      </c>
      <c r="AB63" s="248"/>
      <c r="AC63" s="248"/>
      <c r="AD63" s="249">
        <v>18</v>
      </c>
      <c r="AE63" s="16"/>
      <c r="AF63" s="15"/>
      <c r="AG63" s="15"/>
      <c r="AH63" s="17"/>
      <c r="AI63" s="121"/>
      <c r="AJ63" s="18"/>
      <c r="AK63" s="18"/>
      <c r="AL63" s="122"/>
      <c r="AM63" s="118"/>
      <c r="AN63" s="255"/>
      <c r="AO63" s="255"/>
      <c r="AP63" s="256"/>
    </row>
    <row r="64" spans="1:42" s="48" customFormat="1" ht="55.5" customHeight="1" x14ac:dyDescent="0.25">
      <c r="A64" s="364"/>
      <c r="B64" s="365" t="s">
        <v>150</v>
      </c>
      <c r="C64" s="366"/>
      <c r="D64" s="367"/>
      <c r="E64" s="290"/>
      <c r="F64" s="157"/>
      <c r="G64" s="613"/>
      <c r="H64" s="67"/>
      <c r="I64" s="77"/>
      <c r="J64" s="76"/>
      <c r="K64" s="136">
        <f t="shared" si="1"/>
        <v>20</v>
      </c>
      <c r="L64" s="3">
        <f t="shared" si="25"/>
        <v>0</v>
      </c>
      <c r="M64" s="3" cm="1">
        <f t="array" ref="M64">SUM(AA64:AB64+AE64:AF64+AI64:AJ64+AM64:AN64)</f>
        <v>20</v>
      </c>
      <c r="N64" s="3">
        <f t="shared" si="18"/>
        <v>12</v>
      </c>
      <c r="O64" s="22" cm="1">
        <f t="array" ref="O64">SUM(AA64:AB64+AE64:AF64+AI64:AJ64+AM64:AN64)</f>
        <v>20</v>
      </c>
      <c r="P64" s="22"/>
      <c r="Q64" s="22"/>
      <c r="R64" s="6">
        <f t="shared" si="5"/>
        <v>0</v>
      </c>
      <c r="S64" s="109"/>
      <c r="T64" s="70"/>
      <c r="U64" s="70"/>
      <c r="V64" s="113"/>
      <c r="W64" s="27"/>
      <c r="X64" s="22"/>
      <c r="Y64" s="22"/>
      <c r="Z64" s="28"/>
      <c r="AA64" s="24">
        <v>8</v>
      </c>
      <c r="AB64" s="25">
        <v>12</v>
      </c>
      <c r="AC64" s="25"/>
      <c r="AD64" s="26"/>
      <c r="AE64" s="27"/>
      <c r="AF64" s="22"/>
      <c r="AG64" s="22"/>
      <c r="AH64" s="28"/>
      <c r="AI64" s="123"/>
      <c r="AJ64" s="29"/>
      <c r="AK64" s="29"/>
      <c r="AL64" s="124"/>
      <c r="AM64" s="119"/>
      <c r="AN64" s="71"/>
      <c r="AO64" s="71"/>
      <c r="AP64" s="134"/>
    </row>
    <row r="65" spans="1:42" s="48" customFormat="1" ht="51.75" customHeight="1" x14ac:dyDescent="0.25">
      <c r="A65" s="364"/>
      <c r="B65" s="365" t="s">
        <v>151</v>
      </c>
      <c r="C65" s="366"/>
      <c r="D65" s="367"/>
      <c r="E65" s="290"/>
      <c r="F65" s="157"/>
      <c r="G65" s="613"/>
      <c r="H65" s="67"/>
      <c r="I65" s="77"/>
      <c r="J65" s="76"/>
      <c r="K65" s="136">
        <f t="shared" si="1"/>
        <v>20</v>
      </c>
      <c r="L65" s="3">
        <f t="shared" si="25"/>
        <v>0</v>
      </c>
      <c r="M65" s="3" cm="1">
        <f t="array" ref="M65">SUM(AA65:AB65+AE65:AF65+AI65:AJ65+AM65:AN65)</f>
        <v>20</v>
      </c>
      <c r="N65" s="3">
        <f t="shared" si="18"/>
        <v>12</v>
      </c>
      <c r="O65" s="22" cm="1">
        <f t="array" ref="O65">SUM(AA65:AB65+AE65:AF65+AI65:AJ65+AM65:AN65)</f>
        <v>20</v>
      </c>
      <c r="P65" s="22"/>
      <c r="Q65" s="22"/>
      <c r="R65" s="6">
        <f t="shared" si="5"/>
        <v>0</v>
      </c>
      <c r="S65" s="109"/>
      <c r="T65" s="70"/>
      <c r="U65" s="70"/>
      <c r="V65" s="113"/>
      <c r="W65" s="27"/>
      <c r="X65" s="22"/>
      <c r="Y65" s="22"/>
      <c r="Z65" s="28"/>
      <c r="AA65" s="24">
        <v>8</v>
      </c>
      <c r="AB65" s="25">
        <v>12</v>
      </c>
      <c r="AC65" s="25"/>
      <c r="AD65" s="26"/>
      <c r="AE65" s="27"/>
      <c r="AF65" s="22"/>
      <c r="AG65" s="22"/>
      <c r="AH65" s="28"/>
      <c r="AI65" s="123"/>
      <c r="AJ65" s="29"/>
      <c r="AK65" s="29"/>
      <c r="AL65" s="124"/>
      <c r="AM65" s="119"/>
      <c r="AN65" s="71"/>
      <c r="AO65" s="71"/>
      <c r="AP65" s="134"/>
    </row>
    <row r="66" spans="1:42" s="48" customFormat="1" ht="50.25" customHeight="1" x14ac:dyDescent="0.25">
      <c r="A66" s="364"/>
      <c r="B66" s="365" t="s">
        <v>152</v>
      </c>
      <c r="C66" s="366"/>
      <c r="D66" s="367"/>
      <c r="E66" s="290"/>
      <c r="F66" s="157"/>
      <c r="G66" s="614"/>
      <c r="H66" s="67"/>
      <c r="I66" s="77"/>
      <c r="J66" s="76"/>
      <c r="K66" s="136">
        <f t="shared" si="1"/>
        <v>18</v>
      </c>
      <c r="L66" s="3">
        <f t="shared" si="25"/>
        <v>0</v>
      </c>
      <c r="M66" s="3" cm="1">
        <f t="array" ref="M66">SUM(AA66:AB66+AE66:AF66+AI66:AJ66+AM66:AN66)</f>
        <v>18</v>
      </c>
      <c r="N66" s="3">
        <f t="shared" si="18"/>
        <v>12</v>
      </c>
      <c r="O66" s="22" cm="1">
        <f t="array" ref="O66">SUM(AA66:AB66+AE66:AF66+AI66:AJ66+AM66:AN66)</f>
        <v>18</v>
      </c>
      <c r="P66" s="22"/>
      <c r="Q66" s="22"/>
      <c r="R66" s="6">
        <f t="shared" si="5"/>
        <v>0</v>
      </c>
      <c r="S66" s="109"/>
      <c r="T66" s="70"/>
      <c r="U66" s="70"/>
      <c r="V66" s="113"/>
      <c r="W66" s="27"/>
      <c r="X66" s="22"/>
      <c r="Y66" s="22"/>
      <c r="Z66" s="28"/>
      <c r="AA66" s="24">
        <v>6</v>
      </c>
      <c r="AB66" s="25">
        <v>12</v>
      </c>
      <c r="AC66" s="25"/>
      <c r="AD66" s="26"/>
      <c r="AE66" s="27"/>
      <c r="AF66" s="22"/>
      <c r="AG66" s="22"/>
      <c r="AH66" s="28"/>
      <c r="AI66" s="123"/>
      <c r="AJ66" s="29"/>
      <c r="AK66" s="29"/>
      <c r="AL66" s="124"/>
      <c r="AM66" s="119"/>
      <c r="AN66" s="71"/>
      <c r="AO66" s="71"/>
      <c r="AP66" s="134"/>
    </row>
    <row r="67" spans="1:42" ht="51.75" customHeight="1" x14ac:dyDescent="0.25">
      <c r="A67" s="280" t="s">
        <v>73</v>
      </c>
      <c r="B67" s="365" t="s">
        <v>74</v>
      </c>
      <c r="C67" s="366"/>
      <c r="D67" s="367"/>
      <c r="E67" s="290"/>
      <c r="F67" s="157"/>
      <c r="G67" s="72"/>
      <c r="H67" s="67"/>
      <c r="I67" s="77"/>
      <c r="J67" s="35"/>
      <c r="K67" s="136">
        <f t="shared" si="1"/>
        <v>40</v>
      </c>
      <c r="L67" s="3">
        <f t="shared" si="25"/>
        <v>0</v>
      </c>
      <c r="M67" s="3" cm="1">
        <f t="array" ref="M67">SUM(AA67:AB67+AE67:AF67+AI67:AJ67+AM67:AN67)</f>
        <v>40</v>
      </c>
      <c r="N67" s="3">
        <f t="shared" si="18"/>
        <v>24</v>
      </c>
      <c r="O67" s="22" cm="1">
        <f t="array" ref="O67">SUM(AA67:AB67+AE67:AF67+AI67:AJ67+AM67:AN67)</f>
        <v>40</v>
      </c>
      <c r="P67" s="22"/>
      <c r="Q67" s="22"/>
      <c r="R67" s="6">
        <f t="shared" si="5"/>
        <v>0</v>
      </c>
      <c r="S67" s="109"/>
      <c r="T67" s="70"/>
      <c r="U67" s="70"/>
      <c r="V67" s="113"/>
      <c r="W67" s="27"/>
      <c r="X67" s="22"/>
      <c r="Y67" s="22"/>
      <c r="Z67" s="28"/>
      <c r="AA67" s="24"/>
      <c r="AB67" s="25"/>
      <c r="AC67" s="25"/>
      <c r="AD67" s="26"/>
      <c r="AE67" s="27">
        <v>16</v>
      </c>
      <c r="AF67" s="22">
        <v>24</v>
      </c>
      <c r="AG67" s="22"/>
      <c r="AH67" s="28"/>
      <c r="AI67" s="123"/>
      <c r="AJ67" s="29"/>
      <c r="AK67" s="29"/>
      <c r="AL67" s="124"/>
      <c r="AM67" s="119"/>
      <c r="AN67" s="71"/>
      <c r="AO67" s="71"/>
      <c r="AP67" s="134"/>
    </row>
    <row r="68" spans="1:42" s="53" customFormat="1" ht="70.5" customHeight="1" x14ac:dyDescent="0.25">
      <c r="A68" s="282" t="s">
        <v>148</v>
      </c>
      <c r="B68" s="623" t="s">
        <v>154</v>
      </c>
      <c r="C68" s="624"/>
      <c r="D68" s="625"/>
      <c r="E68" s="290"/>
      <c r="F68" s="157"/>
      <c r="G68" s="352" t="s">
        <v>44</v>
      </c>
      <c r="H68" s="67"/>
      <c r="I68" s="77"/>
      <c r="J68" s="35"/>
      <c r="K68" s="136">
        <f t="shared" si="1"/>
        <v>52</v>
      </c>
      <c r="L68" s="3">
        <f t="shared" si="25"/>
        <v>0</v>
      </c>
      <c r="M68" s="3" cm="1">
        <f t="array" ref="M68">SUM(AA68:AB68+AE68:AF68+AI68:AJ68+AM68:AN68)</f>
        <v>34</v>
      </c>
      <c r="N68" s="3">
        <f t="shared" si="18"/>
        <v>24</v>
      </c>
      <c r="O68" s="22" cm="1">
        <f t="array" ref="O68">SUM(AA68:AB68+AE68:AF68+AI68:AJ68+AM68:AN68)</f>
        <v>34</v>
      </c>
      <c r="P68" s="22"/>
      <c r="Q68" s="22"/>
      <c r="R68" s="6">
        <f t="shared" si="5"/>
        <v>18</v>
      </c>
      <c r="S68" s="109"/>
      <c r="T68" s="70"/>
      <c r="U68" s="70"/>
      <c r="V68" s="113"/>
      <c r="W68" s="27"/>
      <c r="X68" s="22"/>
      <c r="Y68" s="22"/>
      <c r="Z68" s="28"/>
      <c r="AA68" s="24">
        <v>10</v>
      </c>
      <c r="AB68" s="25">
        <v>24</v>
      </c>
      <c r="AC68" s="25"/>
      <c r="AD68" s="26">
        <v>18</v>
      </c>
      <c r="AE68" s="27"/>
      <c r="AF68" s="22"/>
      <c r="AG68" s="22"/>
      <c r="AH68" s="28"/>
      <c r="AI68" s="123"/>
      <c r="AJ68" s="29"/>
      <c r="AK68" s="29"/>
      <c r="AL68" s="124"/>
      <c r="AM68" s="119"/>
      <c r="AN68" s="71"/>
      <c r="AO68" s="71"/>
      <c r="AP68" s="134"/>
    </row>
    <row r="69" spans="1:42" ht="30.75" customHeight="1" x14ac:dyDescent="0.25">
      <c r="A69" s="364" t="s">
        <v>75</v>
      </c>
      <c r="B69" s="365" t="s">
        <v>153</v>
      </c>
      <c r="C69" s="366"/>
      <c r="D69" s="367"/>
      <c r="E69" s="290"/>
      <c r="F69" s="157"/>
      <c r="G69" s="368" t="s">
        <v>29</v>
      </c>
      <c r="H69" s="332"/>
      <c r="I69" s="77"/>
      <c r="J69" s="35"/>
      <c r="K69" s="136">
        <f t="shared" si="1"/>
        <v>0</v>
      </c>
      <c r="L69" s="3">
        <f t="shared" si="25"/>
        <v>0</v>
      </c>
      <c r="M69" s="3" cm="1">
        <f t="array" ref="M69">SUM(AA69:AB69+AE69:AF69+AI69:AJ69+AM69:AN69)</f>
        <v>0</v>
      </c>
      <c r="N69" s="3">
        <f t="shared" si="18"/>
        <v>0</v>
      </c>
      <c r="O69" s="22" cm="1">
        <f t="array" ref="O69">SUM(AA69:AB69+AE69:AF69+AI69:AJ69+AM69:AN69)</f>
        <v>0</v>
      </c>
      <c r="P69" s="22"/>
      <c r="Q69" s="22"/>
      <c r="R69" s="6">
        <f t="shared" si="5"/>
        <v>0</v>
      </c>
      <c r="S69" s="109"/>
      <c r="T69" s="70"/>
      <c r="U69" s="70"/>
      <c r="V69" s="113"/>
      <c r="W69" s="27"/>
      <c r="X69" s="22"/>
      <c r="Y69" s="22"/>
      <c r="Z69" s="28"/>
      <c r="AA69" s="24"/>
      <c r="AB69" s="25"/>
      <c r="AC69" s="25"/>
      <c r="AD69" s="26"/>
      <c r="AE69" s="27"/>
      <c r="AF69" s="22"/>
      <c r="AG69" s="22"/>
      <c r="AH69" s="28"/>
      <c r="AI69" s="123"/>
      <c r="AJ69" s="29"/>
      <c r="AK69" s="29"/>
      <c r="AL69" s="124"/>
      <c r="AM69" s="119"/>
      <c r="AN69" s="71"/>
      <c r="AO69" s="71"/>
      <c r="AP69" s="134"/>
    </row>
    <row r="70" spans="1:42" s="53" customFormat="1" ht="47.25" customHeight="1" x14ac:dyDescent="0.25">
      <c r="A70" s="364"/>
      <c r="B70" s="365" t="s">
        <v>150</v>
      </c>
      <c r="C70" s="366"/>
      <c r="D70" s="367"/>
      <c r="E70" s="290"/>
      <c r="F70" s="157"/>
      <c r="G70" s="368"/>
      <c r="H70" s="332"/>
      <c r="I70" s="77"/>
      <c r="J70" s="35"/>
      <c r="K70" s="136">
        <f t="shared" si="1"/>
        <v>12</v>
      </c>
      <c r="L70" s="3">
        <f t="shared" si="25"/>
        <v>0</v>
      </c>
      <c r="M70" s="3" cm="1">
        <f t="array" ref="M70">SUM(AA70:AB70+AE70:AF70+AI70:AJ70+AM70:AN70)</f>
        <v>12</v>
      </c>
      <c r="N70" s="3">
        <f t="shared" si="18"/>
        <v>12</v>
      </c>
      <c r="O70" s="22"/>
      <c r="P70" s="22">
        <v>12</v>
      </c>
      <c r="Q70" s="22"/>
      <c r="R70" s="6">
        <f t="shared" si="5"/>
        <v>0</v>
      </c>
      <c r="S70" s="109"/>
      <c r="T70" s="70"/>
      <c r="U70" s="70"/>
      <c r="V70" s="113"/>
      <c r="W70" s="27"/>
      <c r="X70" s="22"/>
      <c r="Y70" s="22"/>
      <c r="Z70" s="28"/>
      <c r="AA70" s="24"/>
      <c r="AB70" s="25">
        <v>12</v>
      </c>
      <c r="AC70" s="25"/>
      <c r="AD70" s="26"/>
      <c r="AE70" s="27"/>
      <c r="AF70" s="22"/>
      <c r="AG70" s="22"/>
      <c r="AH70" s="28"/>
      <c r="AI70" s="123"/>
      <c r="AJ70" s="29"/>
      <c r="AK70" s="29"/>
      <c r="AL70" s="124"/>
      <c r="AM70" s="119"/>
      <c r="AN70" s="71"/>
      <c r="AO70" s="71"/>
      <c r="AP70" s="134"/>
    </row>
    <row r="71" spans="1:42" s="53" customFormat="1" ht="47.25" customHeight="1" x14ac:dyDescent="0.25">
      <c r="A71" s="364"/>
      <c r="B71" s="365" t="s">
        <v>151</v>
      </c>
      <c r="C71" s="366"/>
      <c r="D71" s="367"/>
      <c r="E71" s="290"/>
      <c r="F71" s="157"/>
      <c r="G71" s="368"/>
      <c r="H71" s="332"/>
      <c r="I71" s="77"/>
      <c r="J71" s="35"/>
      <c r="K71" s="136">
        <f t="shared" si="1"/>
        <v>12</v>
      </c>
      <c r="L71" s="3">
        <f t="shared" si="25"/>
        <v>0</v>
      </c>
      <c r="M71" s="3" cm="1">
        <f t="array" ref="M71">SUM(AA71:AB71+AE71:AF71+AI71:AJ71+AM71:AN71)</f>
        <v>12</v>
      </c>
      <c r="N71" s="3">
        <f t="shared" si="18"/>
        <v>12</v>
      </c>
      <c r="O71" s="22"/>
      <c r="P71" s="22">
        <v>12</v>
      </c>
      <c r="Q71" s="22"/>
      <c r="R71" s="6">
        <f t="shared" si="5"/>
        <v>0</v>
      </c>
      <c r="S71" s="109"/>
      <c r="T71" s="70"/>
      <c r="U71" s="70"/>
      <c r="V71" s="113"/>
      <c r="W71" s="27"/>
      <c r="X71" s="22"/>
      <c r="Y71" s="22"/>
      <c r="Z71" s="28"/>
      <c r="AA71" s="24"/>
      <c r="AB71" s="25">
        <v>12</v>
      </c>
      <c r="AC71" s="25"/>
      <c r="AD71" s="26"/>
      <c r="AE71" s="27"/>
      <c r="AF71" s="22"/>
      <c r="AG71" s="22"/>
      <c r="AH71" s="28"/>
      <c r="AI71" s="123"/>
      <c r="AJ71" s="29"/>
      <c r="AK71" s="29"/>
      <c r="AL71" s="124"/>
      <c r="AM71" s="119"/>
      <c r="AN71" s="71"/>
      <c r="AO71" s="71"/>
      <c r="AP71" s="134"/>
    </row>
    <row r="72" spans="1:42" s="53" customFormat="1" ht="53.25" customHeight="1" x14ac:dyDescent="0.25">
      <c r="A72" s="364"/>
      <c r="B72" s="365" t="s">
        <v>152</v>
      </c>
      <c r="C72" s="366"/>
      <c r="D72" s="367"/>
      <c r="E72" s="290"/>
      <c r="F72" s="157"/>
      <c r="G72" s="368"/>
      <c r="H72" s="332"/>
      <c r="I72" s="77"/>
      <c r="J72" s="35"/>
      <c r="K72" s="136">
        <f t="shared" si="1"/>
        <v>12</v>
      </c>
      <c r="L72" s="3">
        <f t="shared" si="25"/>
        <v>0</v>
      </c>
      <c r="M72" s="3" cm="1">
        <f t="array" ref="M72">SUM(AA72:AB72+AE72:AF72+AI72:AJ72+AM72:AN72)</f>
        <v>12</v>
      </c>
      <c r="N72" s="3">
        <f>SUM(AB72+AF72+AJ72+AN72)</f>
        <v>12</v>
      </c>
      <c r="O72" s="22"/>
      <c r="P72" s="22">
        <v>12</v>
      </c>
      <c r="Q72" s="22"/>
      <c r="R72" s="6">
        <f t="shared" si="5"/>
        <v>0</v>
      </c>
      <c r="S72" s="109"/>
      <c r="T72" s="70"/>
      <c r="U72" s="70"/>
      <c r="V72" s="113"/>
      <c r="W72" s="27"/>
      <c r="X72" s="22"/>
      <c r="Y72" s="22"/>
      <c r="Z72" s="28"/>
      <c r="AA72" s="24"/>
      <c r="AB72" s="25">
        <v>12</v>
      </c>
      <c r="AC72" s="25"/>
      <c r="AD72" s="26"/>
      <c r="AE72" s="27"/>
      <c r="AF72" s="22"/>
      <c r="AG72" s="22"/>
      <c r="AH72" s="28"/>
      <c r="AI72" s="123"/>
      <c r="AJ72" s="29"/>
      <c r="AK72" s="29"/>
      <c r="AL72" s="124"/>
      <c r="AM72" s="119"/>
      <c r="AN72" s="71"/>
      <c r="AO72" s="71"/>
      <c r="AP72" s="134"/>
    </row>
    <row r="73" spans="1:42" ht="30" customHeight="1" x14ac:dyDescent="0.25">
      <c r="A73" s="280" t="s">
        <v>76</v>
      </c>
      <c r="B73" s="365" t="s">
        <v>64</v>
      </c>
      <c r="C73" s="366"/>
      <c r="D73" s="367"/>
      <c r="E73" s="290"/>
      <c r="F73" s="157"/>
      <c r="G73" s="144"/>
      <c r="H73" s="360" t="s">
        <v>29</v>
      </c>
      <c r="I73" s="77"/>
      <c r="J73" s="35"/>
      <c r="K73" s="136">
        <f t="shared" si="1"/>
        <v>36</v>
      </c>
      <c r="L73" s="3">
        <f t="shared" si="25"/>
        <v>0</v>
      </c>
      <c r="M73" s="3" cm="1">
        <f t="array" ref="M73">SUM(AA73:AB73+AE73:AF73+AI73:AJ73+AM73:AN73)</f>
        <v>36</v>
      </c>
      <c r="N73" s="3">
        <f t="shared" si="18"/>
        <v>36</v>
      </c>
      <c r="O73" s="22"/>
      <c r="P73" s="22">
        <v>36</v>
      </c>
      <c r="Q73" s="22"/>
      <c r="R73" s="6">
        <f t="shared" si="5"/>
        <v>0</v>
      </c>
      <c r="S73" s="109"/>
      <c r="T73" s="70"/>
      <c r="U73" s="70"/>
      <c r="V73" s="113"/>
      <c r="W73" s="27"/>
      <c r="X73" s="22"/>
      <c r="Y73" s="22"/>
      <c r="Z73" s="28"/>
      <c r="AA73" s="24"/>
      <c r="AB73" s="25"/>
      <c r="AC73" s="25"/>
      <c r="AD73" s="26"/>
      <c r="AE73" s="27"/>
      <c r="AF73" s="22">
        <v>36</v>
      </c>
      <c r="AG73" s="22"/>
      <c r="AH73" s="28"/>
      <c r="AI73" s="123"/>
      <c r="AJ73" s="29"/>
      <c r="AK73" s="29"/>
      <c r="AL73" s="124"/>
      <c r="AM73" s="119"/>
      <c r="AN73" s="71"/>
      <c r="AO73" s="71"/>
      <c r="AP73" s="134"/>
    </row>
    <row r="74" spans="1:42" ht="30" customHeight="1" thickBot="1" x14ac:dyDescent="0.3">
      <c r="A74" s="281" t="s">
        <v>192</v>
      </c>
      <c r="B74" s="509" t="s">
        <v>193</v>
      </c>
      <c r="C74" s="510"/>
      <c r="D74" s="511"/>
      <c r="E74" s="293"/>
      <c r="F74" s="333"/>
      <c r="G74" s="86"/>
      <c r="H74" s="361" t="s">
        <v>44</v>
      </c>
      <c r="I74" s="213"/>
      <c r="J74" s="40"/>
      <c r="K74" s="146">
        <f t="shared" si="1"/>
        <v>18</v>
      </c>
      <c r="L74" s="44">
        <f t="shared" si="25"/>
        <v>0</v>
      </c>
      <c r="M74" s="44" cm="1">
        <f t="array" ref="M74">SUM(AA74:AB74+AE74:AF74+AI74:AJ74+AM74:AN74)</f>
        <v>0</v>
      </c>
      <c r="N74" s="44">
        <f t="shared" si="18"/>
        <v>0</v>
      </c>
      <c r="O74" s="45" cm="1">
        <f t="array" ref="O74">SUM(AA74:AB74+AE74:AF74+AI74:AJ74+AM74:AN74)</f>
        <v>0</v>
      </c>
      <c r="P74" s="45"/>
      <c r="Q74" s="45"/>
      <c r="R74" s="6">
        <f t="shared" si="5"/>
        <v>18</v>
      </c>
      <c r="S74" s="215"/>
      <c r="T74" s="251"/>
      <c r="U74" s="251"/>
      <c r="V74" s="252"/>
      <c r="W74" s="100"/>
      <c r="X74" s="45"/>
      <c r="Y74" s="45"/>
      <c r="Z74" s="101"/>
      <c r="AA74" s="97"/>
      <c r="AB74" s="98"/>
      <c r="AC74" s="98"/>
      <c r="AD74" s="99"/>
      <c r="AE74" s="100"/>
      <c r="AF74" s="45"/>
      <c r="AG74" s="45"/>
      <c r="AH74" s="101">
        <v>18</v>
      </c>
      <c r="AI74" s="125"/>
      <c r="AJ74" s="102"/>
      <c r="AK74" s="102"/>
      <c r="AL74" s="126"/>
      <c r="AM74" s="120"/>
      <c r="AN74" s="253"/>
      <c r="AO74" s="253"/>
      <c r="AP74" s="254"/>
    </row>
    <row r="75" spans="1:42" ht="30" customHeight="1" thickBot="1" x14ac:dyDescent="0.3">
      <c r="A75" s="276" t="s">
        <v>77</v>
      </c>
      <c r="B75" s="543" t="s">
        <v>78</v>
      </c>
      <c r="C75" s="544"/>
      <c r="D75" s="545"/>
      <c r="E75" s="339"/>
      <c r="F75" s="340"/>
      <c r="G75" s="237"/>
      <c r="H75" s="237"/>
      <c r="I75" s="237"/>
      <c r="J75" s="237"/>
      <c r="K75" s="206">
        <f t="shared" si="1"/>
        <v>910</v>
      </c>
      <c r="L75" s="237">
        <f t="shared" ref="L75:AP75" si="29">SUM(L76:L93)</f>
        <v>12</v>
      </c>
      <c r="M75" s="237">
        <f t="shared" si="29"/>
        <v>826</v>
      </c>
      <c r="N75" s="237">
        <f t="shared" si="29"/>
        <v>720</v>
      </c>
      <c r="O75" s="237">
        <f t="shared" si="29"/>
        <v>502</v>
      </c>
      <c r="P75" s="237">
        <f t="shared" si="29"/>
        <v>324</v>
      </c>
      <c r="Q75" s="237">
        <f t="shared" si="29"/>
        <v>24</v>
      </c>
      <c r="R75" s="6">
        <f t="shared" si="5"/>
        <v>72</v>
      </c>
      <c r="S75" s="227">
        <f t="shared" si="29"/>
        <v>0</v>
      </c>
      <c r="T75" s="237">
        <f t="shared" si="29"/>
        <v>0</v>
      </c>
      <c r="U75" s="237">
        <f t="shared" si="29"/>
        <v>0</v>
      </c>
      <c r="V75" s="343">
        <f t="shared" si="29"/>
        <v>0</v>
      </c>
      <c r="W75" s="227">
        <f t="shared" si="29"/>
        <v>0</v>
      </c>
      <c r="X75" s="237">
        <f t="shared" si="29"/>
        <v>0</v>
      </c>
      <c r="Y75" s="237">
        <f t="shared" si="29"/>
        <v>0</v>
      </c>
      <c r="Z75" s="343">
        <f t="shared" si="29"/>
        <v>0</v>
      </c>
      <c r="AA75" s="227">
        <f t="shared" si="29"/>
        <v>8</v>
      </c>
      <c r="AB75" s="237">
        <f t="shared" si="29"/>
        <v>120</v>
      </c>
      <c r="AC75" s="237">
        <f t="shared" si="29"/>
        <v>0</v>
      </c>
      <c r="AD75" s="343">
        <f t="shared" si="29"/>
        <v>18</v>
      </c>
      <c r="AE75" s="227">
        <f t="shared" si="29"/>
        <v>44</v>
      </c>
      <c r="AF75" s="237">
        <f t="shared" si="29"/>
        <v>288</v>
      </c>
      <c r="AG75" s="237">
        <f t="shared" si="29"/>
        <v>0</v>
      </c>
      <c r="AH75" s="343">
        <f t="shared" si="29"/>
        <v>18</v>
      </c>
      <c r="AI75" s="227">
        <f t="shared" si="29"/>
        <v>54</v>
      </c>
      <c r="AJ75" s="237">
        <f t="shared" si="29"/>
        <v>312</v>
      </c>
      <c r="AK75" s="237">
        <f t="shared" si="29"/>
        <v>12</v>
      </c>
      <c r="AL75" s="343">
        <f t="shared" si="29"/>
        <v>36</v>
      </c>
      <c r="AM75" s="344">
        <f t="shared" si="29"/>
        <v>0</v>
      </c>
      <c r="AN75" s="237">
        <f t="shared" si="29"/>
        <v>0</v>
      </c>
      <c r="AO75" s="237">
        <f t="shared" si="29"/>
        <v>0</v>
      </c>
      <c r="AP75" s="343">
        <f t="shared" si="29"/>
        <v>0</v>
      </c>
    </row>
    <row r="76" spans="1:42" ht="30" customHeight="1" x14ac:dyDescent="0.25">
      <c r="A76" s="283" t="s">
        <v>79</v>
      </c>
      <c r="B76" s="546" t="s">
        <v>80</v>
      </c>
      <c r="C76" s="547"/>
      <c r="D76" s="548"/>
      <c r="E76" s="289"/>
      <c r="F76" s="74"/>
      <c r="G76" s="80" t="s">
        <v>44</v>
      </c>
      <c r="H76" s="15"/>
      <c r="I76" s="233"/>
      <c r="J76" s="81"/>
      <c r="K76" s="145">
        <f t="shared" si="1"/>
        <v>74</v>
      </c>
      <c r="L76" s="5">
        <f t="shared" si="25"/>
        <v>0</v>
      </c>
      <c r="M76" s="5" cm="1">
        <f t="array" ref="M76">SUM(AA76:AB76+AE76:AF76+AI76:AJ76+AM76:AN76)</f>
        <v>56</v>
      </c>
      <c r="N76" s="5">
        <f t="shared" si="18"/>
        <v>48</v>
      </c>
      <c r="O76" s="15" cm="1">
        <f t="array" ref="O76">SUM(AA76:AB76+AE76:AF76+AI76:AJ76+AM76:AN76)</f>
        <v>56</v>
      </c>
      <c r="P76" s="15"/>
      <c r="Q76" s="15"/>
      <c r="R76" s="6">
        <f t="shared" si="5"/>
        <v>18</v>
      </c>
      <c r="S76" s="188"/>
      <c r="T76" s="243"/>
      <c r="U76" s="243"/>
      <c r="V76" s="244"/>
      <c r="W76" s="16"/>
      <c r="X76" s="15"/>
      <c r="Y76" s="15"/>
      <c r="Z76" s="17"/>
      <c r="AA76" s="247">
        <v>8</v>
      </c>
      <c r="AB76" s="248">
        <v>48</v>
      </c>
      <c r="AC76" s="248"/>
      <c r="AD76" s="249">
        <v>18</v>
      </c>
      <c r="AE76" s="16"/>
      <c r="AF76" s="15"/>
      <c r="AG76" s="15"/>
      <c r="AH76" s="17"/>
      <c r="AI76" s="121"/>
      <c r="AJ76" s="18"/>
      <c r="AK76" s="18"/>
      <c r="AL76" s="122"/>
      <c r="AM76" s="257"/>
      <c r="AN76" s="255"/>
      <c r="AO76" s="15"/>
      <c r="AP76" s="17"/>
    </row>
    <row r="77" spans="1:42" ht="30" customHeight="1" x14ac:dyDescent="0.25">
      <c r="A77" s="280" t="s">
        <v>81</v>
      </c>
      <c r="B77" s="365" t="s">
        <v>62</v>
      </c>
      <c r="C77" s="366"/>
      <c r="D77" s="367"/>
      <c r="E77" s="290"/>
      <c r="F77" s="46"/>
      <c r="G77" s="525" t="s">
        <v>63</v>
      </c>
      <c r="H77" s="37"/>
      <c r="I77" s="73"/>
      <c r="J77" s="35"/>
      <c r="K77" s="136">
        <f t="shared" si="1"/>
        <v>36</v>
      </c>
      <c r="L77" s="3">
        <f t="shared" si="25"/>
        <v>0</v>
      </c>
      <c r="M77" s="3" cm="1">
        <f t="array" ref="M77">SUM(AA77:AB77+AE77:AF77+AI77:AJ77+AM77:AN77)</f>
        <v>36</v>
      </c>
      <c r="N77" s="3">
        <f t="shared" si="18"/>
        <v>36</v>
      </c>
      <c r="O77" s="22"/>
      <c r="P77" s="22">
        <v>36</v>
      </c>
      <c r="Q77" s="22"/>
      <c r="R77" s="6">
        <f t="shared" si="5"/>
        <v>0</v>
      </c>
      <c r="S77" s="109"/>
      <c r="T77" s="70"/>
      <c r="U77" s="70"/>
      <c r="V77" s="113"/>
      <c r="W77" s="27"/>
      <c r="X77" s="22"/>
      <c r="Y77" s="22"/>
      <c r="Z77" s="28"/>
      <c r="AA77" s="24"/>
      <c r="AB77" s="25">
        <v>36</v>
      </c>
      <c r="AC77" s="25"/>
      <c r="AD77" s="26"/>
      <c r="AE77" s="27"/>
      <c r="AF77" s="22"/>
      <c r="AG77" s="22"/>
      <c r="AH77" s="28"/>
      <c r="AI77" s="123"/>
      <c r="AJ77" s="29"/>
      <c r="AK77" s="29"/>
      <c r="AL77" s="124"/>
      <c r="AM77" s="172"/>
      <c r="AN77" s="71"/>
      <c r="AO77" s="22"/>
      <c r="AP77" s="28"/>
    </row>
    <row r="78" spans="1:42" ht="30" customHeight="1" x14ac:dyDescent="0.25">
      <c r="A78" s="280" t="s">
        <v>82</v>
      </c>
      <c r="B78" s="365" t="s">
        <v>64</v>
      </c>
      <c r="C78" s="366"/>
      <c r="D78" s="367"/>
      <c r="E78" s="290"/>
      <c r="F78" s="46"/>
      <c r="G78" s="525"/>
      <c r="H78" s="37"/>
      <c r="I78" s="73"/>
      <c r="J78" s="35"/>
      <c r="K78" s="136">
        <f t="shared" si="1"/>
        <v>36</v>
      </c>
      <c r="L78" s="3">
        <f t="shared" si="25"/>
        <v>0</v>
      </c>
      <c r="M78" s="3" cm="1">
        <f t="array" ref="M78">SUM(AA78:AB78+AE78:AF78+AI78:AJ78+AM78:AN78)</f>
        <v>36</v>
      </c>
      <c r="N78" s="3">
        <f t="shared" si="18"/>
        <v>36</v>
      </c>
      <c r="O78" s="22"/>
      <c r="P78" s="22">
        <v>36</v>
      </c>
      <c r="Q78" s="22"/>
      <c r="R78" s="6">
        <f t="shared" si="5"/>
        <v>0</v>
      </c>
      <c r="S78" s="109"/>
      <c r="T78" s="70"/>
      <c r="U78" s="70"/>
      <c r="V78" s="113"/>
      <c r="W78" s="27"/>
      <c r="X78" s="22"/>
      <c r="Y78" s="22"/>
      <c r="Z78" s="28"/>
      <c r="AA78" s="24"/>
      <c r="AB78" s="25">
        <v>36</v>
      </c>
      <c r="AC78" s="25"/>
      <c r="AD78" s="26"/>
      <c r="AE78" s="27"/>
      <c r="AF78" s="22"/>
      <c r="AG78" s="22"/>
      <c r="AH78" s="28"/>
      <c r="AI78" s="123"/>
      <c r="AJ78" s="29"/>
      <c r="AK78" s="29"/>
      <c r="AL78" s="124"/>
      <c r="AM78" s="172"/>
      <c r="AN78" s="71"/>
      <c r="AO78" s="22"/>
      <c r="AP78" s="28"/>
    </row>
    <row r="79" spans="1:42" ht="57" customHeight="1" x14ac:dyDescent="0.25">
      <c r="A79" s="280" t="s">
        <v>83</v>
      </c>
      <c r="B79" s="365" t="s">
        <v>84</v>
      </c>
      <c r="C79" s="366"/>
      <c r="D79" s="367"/>
      <c r="E79" s="290"/>
      <c r="F79" s="46"/>
      <c r="G79" s="72"/>
      <c r="H79" s="68" t="s">
        <v>44</v>
      </c>
      <c r="I79" s="73"/>
      <c r="J79" s="35"/>
      <c r="K79" s="136">
        <f t="shared" si="1"/>
        <v>110</v>
      </c>
      <c r="L79" s="3">
        <f t="shared" si="25"/>
        <v>0</v>
      </c>
      <c r="M79" s="3" cm="1">
        <f t="array" ref="M79">SUM(AA79:AB79+AE79:AF79+AI79:AJ79+AM79:AN79)</f>
        <v>92</v>
      </c>
      <c r="N79" s="3">
        <f t="shared" si="18"/>
        <v>72</v>
      </c>
      <c r="O79" s="22" cm="1">
        <f t="array" ref="O79">SUM(AA79:AB79+AE79:AF79+AI79:AJ79+AM79:AN79)</f>
        <v>92</v>
      </c>
      <c r="P79" s="22"/>
      <c r="Q79" s="22"/>
      <c r="R79" s="6">
        <f t="shared" si="5"/>
        <v>18</v>
      </c>
      <c r="S79" s="109"/>
      <c r="T79" s="70"/>
      <c r="U79" s="70"/>
      <c r="V79" s="113"/>
      <c r="W79" s="27"/>
      <c r="X79" s="22"/>
      <c r="Y79" s="22"/>
      <c r="Z79" s="28"/>
      <c r="AA79" s="24"/>
      <c r="AB79" s="25"/>
      <c r="AC79" s="25"/>
      <c r="AD79" s="26"/>
      <c r="AE79" s="27">
        <v>20</v>
      </c>
      <c r="AF79" s="22">
        <v>72</v>
      </c>
      <c r="AG79" s="22"/>
      <c r="AH79" s="28">
        <v>18</v>
      </c>
      <c r="AI79" s="123"/>
      <c r="AJ79" s="29"/>
      <c r="AK79" s="29"/>
      <c r="AL79" s="124"/>
      <c r="AM79" s="172"/>
      <c r="AN79" s="71"/>
      <c r="AO79" s="22"/>
      <c r="AP79" s="28"/>
    </row>
    <row r="80" spans="1:42" s="53" customFormat="1" ht="35.25" customHeight="1" x14ac:dyDescent="0.25">
      <c r="A80" s="280" t="s">
        <v>85</v>
      </c>
      <c r="B80" s="365" t="s">
        <v>62</v>
      </c>
      <c r="C80" s="366"/>
      <c r="D80" s="367"/>
      <c r="E80" s="290"/>
      <c r="F80" s="351"/>
      <c r="G80" s="72"/>
      <c r="H80" s="380" t="s">
        <v>63</v>
      </c>
      <c r="I80" s="73"/>
      <c r="J80" s="349"/>
      <c r="K80" s="136">
        <f t="shared" ref="K80:K81" si="30">SUM(S80:AP80)</f>
        <v>36</v>
      </c>
      <c r="L80" s="3">
        <f t="shared" ref="L80:L81" si="31">SUM(AC80+AG80+AK80+AO80)</f>
        <v>0</v>
      </c>
      <c r="M80" s="3" cm="1">
        <f t="array" ref="M80">SUM(AA80:AB80+AE80:AF80+AI80:AJ80+AM80:AN80)</f>
        <v>36</v>
      </c>
      <c r="N80" s="3">
        <f t="shared" ref="N80:N81" si="32">SUM(AB80+AF80+AJ80+AN80)</f>
        <v>36</v>
      </c>
      <c r="O80" s="22"/>
      <c r="P80" s="22">
        <v>36</v>
      </c>
      <c r="Q80" s="22"/>
      <c r="R80" s="6">
        <f t="shared" si="5"/>
        <v>0</v>
      </c>
      <c r="S80" s="109"/>
      <c r="T80" s="70"/>
      <c r="U80" s="70"/>
      <c r="V80" s="113"/>
      <c r="W80" s="27"/>
      <c r="X80" s="22"/>
      <c r="Y80" s="22"/>
      <c r="Z80" s="28"/>
      <c r="AA80" s="24"/>
      <c r="AB80" s="25"/>
      <c r="AC80" s="25"/>
      <c r="AD80" s="26"/>
      <c r="AE80" s="27"/>
      <c r="AF80" s="22">
        <v>36</v>
      </c>
      <c r="AG80" s="22"/>
      <c r="AH80" s="28"/>
      <c r="AI80" s="123"/>
      <c r="AJ80" s="29"/>
      <c r="AK80" s="29"/>
      <c r="AL80" s="124"/>
      <c r="AM80" s="172"/>
      <c r="AN80" s="71"/>
      <c r="AO80" s="22"/>
      <c r="AP80" s="28"/>
    </row>
    <row r="81" spans="1:42" s="53" customFormat="1" ht="35.25" customHeight="1" x14ac:dyDescent="0.25">
      <c r="A81" s="280" t="s">
        <v>178</v>
      </c>
      <c r="B81" s="365" t="s">
        <v>64</v>
      </c>
      <c r="C81" s="366"/>
      <c r="D81" s="367"/>
      <c r="E81" s="290"/>
      <c r="F81" s="351"/>
      <c r="G81" s="72"/>
      <c r="H81" s="381"/>
      <c r="I81" s="73"/>
      <c r="J81" s="349"/>
      <c r="K81" s="136">
        <f t="shared" si="30"/>
        <v>36</v>
      </c>
      <c r="L81" s="3">
        <f t="shared" si="31"/>
        <v>0</v>
      </c>
      <c r="M81" s="3" cm="1">
        <f t="array" ref="M81">SUM(AA81:AB81+AE81:AF81+AI81:AJ81+AM81:AN81)</f>
        <v>36</v>
      </c>
      <c r="N81" s="3">
        <f t="shared" si="32"/>
        <v>36</v>
      </c>
      <c r="O81" s="22"/>
      <c r="P81" s="22">
        <v>36</v>
      </c>
      <c r="Q81" s="22"/>
      <c r="R81" s="6">
        <f t="shared" si="5"/>
        <v>0</v>
      </c>
      <c r="S81" s="109"/>
      <c r="T81" s="70"/>
      <c r="U81" s="70"/>
      <c r="V81" s="113"/>
      <c r="W81" s="27"/>
      <c r="X81" s="22"/>
      <c r="Y81" s="22"/>
      <c r="Z81" s="28"/>
      <c r="AA81" s="24"/>
      <c r="AB81" s="25"/>
      <c r="AC81" s="25"/>
      <c r="AD81" s="26"/>
      <c r="AE81" s="27"/>
      <c r="AF81" s="22">
        <v>36</v>
      </c>
      <c r="AG81" s="22"/>
      <c r="AH81" s="28"/>
      <c r="AI81" s="123"/>
      <c r="AJ81" s="29"/>
      <c r="AK81" s="29"/>
      <c r="AL81" s="124"/>
      <c r="AM81" s="172"/>
      <c r="AN81" s="71"/>
      <c r="AO81" s="22"/>
      <c r="AP81" s="28"/>
    </row>
    <row r="82" spans="1:42" ht="30" customHeight="1" x14ac:dyDescent="0.25">
      <c r="A82" s="280" t="s">
        <v>86</v>
      </c>
      <c r="B82" s="365" t="s">
        <v>87</v>
      </c>
      <c r="C82" s="366"/>
      <c r="D82" s="367"/>
      <c r="E82" s="290"/>
      <c r="F82" s="46"/>
      <c r="G82" s="72"/>
      <c r="H82" s="37"/>
      <c r="I82" s="77" t="s">
        <v>44</v>
      </c>
      <c r="J82" s="35"/>
      <c r="K82" s="136">
        <f t="shared" si="1"/>
        <v>108</v>
      </c>
      <c r="L82" s="3">
        <f t="shared" si="25"/>
        <v>0</v>
      </c>
      <c r="M82" s="3" cm="1">
        <f t="array" ref="M82">SUM(AA82:AB82+AE82:AF82+AI82:AJ82+AM82:AN82)</f>
        <v>90</v>
      </c>
      <c r="N82" s="3">
        <f t="shared" si="18"/>
        <v>72</v>
      </c>
      <c r="O82" s="22" cm="1">
        <f t="array" ref="O82">SUM(AA82:AB82+AE82:AF82+AI82:AJ82+AM82:AN82)</f>
        <v>90</v>
      </c>
      <c r="P82" s="22"/>
      <c r="Q82" s="22"/>
      <c r="R82" s="6">
        <f t="shared" si="5"/>
        <v>18</v>
      </c>
      <c r="S82" s="109"/>
      <c r="T82" s="70"/>
      <c r="U82" s="70"/>
      <c r="V82" s="113"/>
      <c r="W82" s="27"/>
      <c r="X82" s="22"/>
      <c r="Y82" s="22"/>
      <c r="Z82" s="28"/>
      <c r="AA82" s="24"/>
      <c r="AB82" s="25"/>
      <c r="AC82" s="25"/>
      <c r="AD82" s="26"/>
      <c r="AE82" s="27"/>
      <c r="AF82" s="22"/>
      <c r="AG82" s="22"/>
      <c r="AH82" s="28"/>
      <c r="AI82" s="123">
        <v>18</v>
      </c>
      <c r="AJ82" s="29">
        <v>72</v>
      </c>
      <c r="AK82" s="29"/>
      <c r="AL82" s="124">
        <v>18</v>
      </c>
      <c r="AM82" s="172"/>
      <c r="AN82" s="71"/>
      <c r="AO82" s="22"/>
      <c r="AP82" s="28"/>
    </row>
    <row r="83" spans="1:42" s="53" customFormat="1" ht="30" customHeight="1" x14ac:dyDescent="0.25">
      <c r="A83" s="280" t="s">
        <v>88</v>
      </c>
      <c r="B83" s="365" t="s">
        <v>62</v>
      </c>
      <c r="C83" s="366"/>
      <c r="D83" s="367"/>
      <c r="E83" s="290"/>
      <c r="F83" s="351"/>
      <c r="G83" s="72"/>
      <c r="H83" s="350"/>
      <c r="I83" s="538" t="s">
        <v>63</v>
      </c>
      <c r="J83" s="349"/>
      <c r="K83" s="136">
        <f t="shared" ref="K83:K84" si="33">SUM(S83:AP83)</f>
        <v>36</v>
      </c>
      <c r="L83" s="3">
        <f t="shared" ref="L83:L84" si="34">SUM(AC83+AG83+AK83+AO83)</f>
        <v>0</v>
      </c>
      <c r="M83" s="3" cm="1">
        <f t="array" ref="M83">SUM(AA83:AB83+AE83:AF83+AI83:AJ83+AM83:AN83)</f>
        <v>36</v>
      </c>
      <c r="N83" s="3">
        <f t="shared" ref="N83:N84" si="35">SUM(AB83+AF83+AJ83+AN83)</f>
        <v>36</v>
      </c>
      <c r="O83" s="22"/>
      <c r="P83" s="22">
        <v>36</v>
      </c>
      <c r="Q83" s="22"/>
      <c r="R83" s="6">
        <f t="shared" si="5"/>
        <v>0</v>
      </c>
      <c r="S83" s="109"/>
      <c r="T83" s="70"/>
      <c r="U83" s="70"/>
      <c r="V83" s="113"/>
      <c r="W83" s="27"/>
      <c r="X83" s="22"/>
      <c r="Y83" s="22"/>
      <c r="Z83" s="28"/>
      <c r="AA83" s="24"/>
      <c r="AB83" s="25"/>
      <c r="AC83" s="25"/>
      <c r="AD83" s="26"/>
      <c r="AE83" s="27"/>
      <c r="AF83" s="22"/>
      <c r="AG83" s="22"/>
      <c r="AH83" s="28"/>
      <c r="AI83" s="123"/>
      <c r="AJ83" s="29">
        <v>36</v>
      </c>
      <c r="AK83" s="29"/>
      <c r="AL83" s="124"/>
      <c r="AM83" s="172"/>
      <c r="AN83" s="71"/>
      <c r="AO83" s="22"/>
      <c r="AP83" s="28"/>
    </row>
    <row r="84" spans="1:42" s="53" customFormat="1" ht="30" customHeight="1" x14ac:dyDescent="0.25">
      <c r="A84" s="280" t="s">
        <v>177</v>
      </c>
      <c r="B84" s="365" t="s">
        <v>64</v>
      </c>
      <c r="C84" s="366"/>
      <c r="D84" s="367"/>
      <c r="E84" s="290"/>
      <c r="F84" s="351"/>
      <c r="G84" s="72"/>
      <c r="H84" s="350"/>
      <c r="I84" s="539"/>
      <c r="J84" s="349"/>
      <c r="K84" s="136">
        <f t="shared" si="33"/>
        <v>72</v>
      </c>
      <c r="L84" s="3">
        <f t="shared" si="34"/>
        <v>0</v>
      </c>
      <c r="M84" s="3" cm="1">
        <f t="array" ref="M84">SUM(AA84:AB84+AE84:AF84+AI84:AJ84+AM84:AN84)</f>
        <v>72</v>
      </c>
      <c r="N84" s="3">
        <f t="shared" si="35"/>
        <v>72</v>
      </c>
      <c r="O84" s="22"/>
      <c r="P84" s="22">
        <v>72</v>
      </c>
      <c r="Q84" s="22"/>
      <c r="R84" s="6">
        <f t="shared" si="5"/>
        <v>0</v>
      </c>
      <c r="S84" s="109"/>
      <c r="T84" s="70"/>
      <c r="U84" s="70"/>
      <c r="V84" s="113"/>
      <c r="W84" s="27"/>
      <c r="X84" s="22"/>
      <c r="Y84" s="22"/>
      <c r="Z84" s="28"/>
      <c r="AA84" s="24"/>
      <c r="AB84" s="25"/>
      <c r="AC84" s="25"/>
      <c r="AD84" s="26"/>
      <c r="AE84" s="27"/>
      <c r="AF84" s="22"/>
      <c r="AG84" s="22"/>
      <c r="AH84" s="28"/>
      <c r="AI84" s="123"/>
      <c r="AJ84" s="29">
        <v>72</v>
      </c>
      <c r="AK84" s="29"/>
      <c r="AL84" s="124"/>
      <c r="AM84" s="172"/>
      <c r="AN84" s="71"/>
      <c r="AO84" s="22"/>
      <c r="AP84" s="28"/>
    </row>
    <row r="85" spans="1:42" s="53" customFormat="1" ht="52.5" customHeight="1" x14ac:dyDescent="0.25">
      <c r="A85" s="284" t="s">
        <v>155</v>
      </c>
      <c r="B85" s="549" t="s">
        <v>162</v>
      </c>
      <c r="C85" s="550"/>
      <c r="D85" s="551"/>
      <c r="E85" s="290"/>
      <c r="F85" s="46"/>
      <c r="G85" s="75"/>
      <c r="H85" s="35"/>
      <c r="I85" s="77"/>
      <c r="J85" s="35"/>
      <c r="K85" s="136">
        <f t="shared" si="1"/>
        <v>64</v>
      </c>
      <c r="L85" s="3">
        <f t="shared" si="25"/>
        <v>0</v>
      </c>
      <c r="M85" s="3" cm="1">
        <f t="array" ref="M85">SUM(AA85:AB85+AE85:AF85+AI85:AJ85+AM85:AN85)</f>
        <v>64</v>
      </c>
      <c r="N85" s="3">
        <f t="shared" si="18"/>
        <v>48</v>
      </c>
      <c r="O85" s="22" cm="1">
        <f t="array" ref="O85">SUM(AA85:AB85+AE85:AF85+AI85:AJ85+AM85:AN85)</f>
        <v>64</v>
      </c>
      <c r="P85" s="22"/>
      <c r="Q85" s="22"/>
      <c r="R85" s="6">
        <f t="shared" ref="R85:R103" si="36">SUM(V85+Z85+AD85+AH85+AL85+AP85)</f>
        <v>0</v>
      </c>
      <c r="S85" s="109"/>
      <c r="T85" s="70"/>
      <c r="U85" s="70"/>
      <c r="V85" s="113"/>
      <c r="W85" s="27"/>
      <c r="X85" s="22"/>
      <c r="Y85" s="22"/>
      <c r="Z85" s="28"/>
      <c r="AA85" s="24"/>
      <c r="AB85" s="25"/>
      <c r="AC85" s="25"/>
      <c r="AD85" s="26"/>
      <c r="AE85" s="27">
        <v>16</v>
      </c>
      <c r="AF85" s="22">
        <v>48</v>
      </c>
      <c r="AG85" s="22"/>
      <c r="AH85" s="28"/>
      <c r="AI85" s="123"/>
      <c r="AJ85" s="29"/>
      <c r="AK85" s="29"/>
      <c r="AL85" s="124"/>
      <c r="AM85" s="172"/>
      <c r="AN85" s="71"/>
      <c r="AO85" s="22"/>
      <c r="AP85" s="28"/>
    </row>
    <row r="86" spans="1:42" s="53" customFormat="1" ht="28.5" customHeight="1" x14ac:dyDescent="0.25">
      <c r="A86" s="280" t="s">
        <v>160</v>
      </c>
      <c r="B86" s="365" t="s">
        <v>62</v>
      </c>
      <c r="C86" s="366"/>
      <c r="D86" s="367"/>
      <c r="E86" s="290"/>
      <c r="F86" s="351"/>
      <c r="G86" s="75"/>
      <c r="H86" s="380" t="s">
        <v>63</v>
      </c>
      <c r="I86" s="77"/>
      <c r="J86" s="349"/>
      <c r="K86" s="136">
        <f t="shared" ref="K86:K87" si="37">SUM(S86:AP86)</f>
        <v>36</v>
      </c>
      <c r="L86" s="3">
        <f t="shared" ref="L86:L87" si="38">SUM(AC86+AG86+AK86+AO86)</f>
        <v>0</v>
      </c>
      <c r="M86" s="3" cm="1">
        <f t="array" ref="M86">SUM(AA86:AB86+AE86:AF86+AI86:AJ86+AM86:AN86)</f>
        <v>36</v>
      </c>
      <c r="N86" s="3">
        <f t="shared" ref="N86:N87" si="39">SUM(AB86+AF86+AJ86+AN86)</f>
        <v>36</v>
      </c>
      <c r="O86" s="22"/>
      <c r="P86" s="22">
        <v>36</v>
      </c>
      <c r="Q86" s="22"/>
      <c r="R86" s="6">
        <f t="shared" si="36"/>
        <v>0</v>
      </c>
      <c r="S86" s="109"/>
      <c r="T86" s="70"/>
      <c r="U86" s="70"/>
      <c r="V86" s="113"/>
      <c r="W86" s="27"/>
      <c r="X86" s="22"/>
      <c r="Y86" s="22"/>
      <c r="Z86" s="28"/>
      <c r="AA86" s="24"/>
      <c r="AB86" s="25"/>
      <c r="AC86" s="25"/>
      <c r="AD86" s="26"/>
      <c r="AE86" s="27"/>
      <c r="AF86" s="22">
        <v>36</v>
      </c>
      <c r="AG86" s="22"/>
      <c r="AH86" s="28"/>
      <c r="AI86" s="123"/>
      <c r="AJ86" s="29"/>
      <c r="AK86" s="29"/>
      <c r="AL86" s="124"/>
      <c r="AM86" s="172"/>
      <c r="AN86" s="71"/>
      <c r="AO86" s="22"/>
      <c r="AP86" s="28"/>
    </row>
    <row r="87" spans="1:42" s="53" customFormat="1" ht="28.5" customHeight="1" x14ac:dyDescent="0.25">
      <c r="A87" s="280" t="s">
        <v>179</v>
      </c>
      <c r="B87" s="365" t="s">
        <v>64</v>
      </c>
      <c r="C87" s="366"/>
      <c r="D87" s="367"/>
      <c r="E87" s="290"/>
      <c r="F87" s="351"/>
      <c r="G87" s="75"/>
      <c r="H87" s="381"/>
      <c r="I87" s="77"/>
      <c r="J87" s="349"/>
      <c r="K87" s="136">
        <f t="shared" si="37"/>
        <v>36</v>
      </c>
      <c r="L87" s="3">
        <f t="shared" si="38"/>
        <v>0</v>
      </c>
      <c r="M87" s="3" cm="1">
        <f t="array" ref="M87">SUM(AA87:AB87+AE87:AF87+AI87:AJ87+AM87:AN87)</f>
        <v>36</v>
      </c>
      <c r="N87" s="3">
        <f t="shared" si="39"/>
        <v>36</v>
      </c>
      <c r="O87" s="22"/>
      <c r="P87" s="22">
        <v>36</v>
      </c>
      <c r="Q87" s="22"/>
      <c r="R87" s="6">
        <f t="shared" si="36"/>
        <v>0</v>
      </c>
      <c r="S87" s="109"/>
      <c r="T87" s="70"/>
      <c r="U87" s="70"/>
      <c r="V87" s="113"/>
      <c r="W87" s="27"/>
      <c r="X87" s="22"/>
      <c r="Y87" s="22"/>
      <c r="Z87" s="28"/>
      <c r="AA87" s="24"/>
      <c r="AB87" s="25"/>
      <c r="AC87" s="25"/>
      <c r="AD87" s="26"/>
      <c r="AE87" s="27"/>
      <c r="AF87" s="22">
        <v>36</v>
      </c>
      <c r="AG87" s="22"/>
      <c r="AH87" s="28"/>
      <c r="AI87" s="123"/>
      <c r="AJ87" s="29"/>
      <c r="AK87" s="29"/>
      <c r="AL87" s="124"/>
      <c r="AM87" s="172"/>
      <c r="AN87" s="71"/>
      <c r="AO87" s="22"/>
      <c r="AP87" s="28"/>
    </row>
    <row r="88" spans="1:42" s="53" customFormat="1" ht="54.75" customHeight="1" x14ac:dyDescent="0.25">
      <c r="A88" s="284" t="s">
        <v>156</v>
      </c>
      <c r="B88" s="549" t="s">
        <v>163</v>
      </c>
      <c r="C88" s="550"/>
      <c r="D88" s="551"/>
      <c r="E88" s="290"/>
      <c r="F88" s="46"/>
      <c r="G88" s="75"/>
      <c r="H88" s="35"/>
      <c r="I88" s="78" t="s">
        <v>29</v>
      </c>
      <c r="J88" s="35"/>
      <c r="K88" s="136">
        <f t="shared" si="1"/>
        <v>66</v>
      </c>
      <c r="L88" s="3">
        <f t="shared" si="25"/>
        <v>0</v>
      </c>
      <c r="M88" s="3" cm="1">
        <f t="array" ref="M88">SUM(AA88:AB88+AE88:AF88+AI88:AJ88+AM88:AN88)</f>
        <v>66</v>
      </c>
      <c r="N88" s="3">
        <f t="shared" si="18"/>
        <v>48</v>
      </c>
      <c r="O88" s="22" cm="1">
        <f t="array" ref="O88">SUM(AA88:AB88+AE88:AF88+AI88:AJ88+AM88:AN88)</f>
        <v>66</v>
      </c>
      <c r="P88" s="22"/>
      <c r="Q88" s="22"/>
      <c r="R88" s="6">
        <f t="shared" si="36"/>
        <v>0</v>
      </c>
      <c r="S88" s="109"/>
      <c r="T88" s="70"/>
      <c r="U88" s="70"/>
      <c r="V88" s="113"/>
      <c r="W88" s="27"/>
      <c r="X88" s="22"/>
      <c r="Y88" s="22"/>
      <c r="Z88" s="28"/>
      <c r="AA88" s="24"/>
      <c r="AB88" s="25"/>
      <c r="AC88" s="25"/>
      <c r="AD88" s="26"/>
      <c r="AE88" s="27"/>
      <c r="AF88" s="22"/>
      <c r="AG88" s="22"/>
      <c r="AH88" s="28"/>
      <c r="AI88" s="123">
        <v>18</v>
      </c>
      <c r="AJ88" s="29">
        <v>48</v>
      </c>
      <c r="AK88" s="29"/>
      <c r="AL88" s="124"/>
      <c r="AM88" s="172"/>
      <c r="AN88" s="71"/>
      <c r="AO88" s="22"/>
      <c r="AP88" s="28"/>
    </row>
    <row r="89" spans="1:42" s="53" customFormat="1" ht="79.5" customHeight="1" x14ac:dyDescent="0.25">
      <c r="A89" s="284" t="s">
        <v>157</v>
      </c>
      <c r="B89" s="549" t="s">
        <v>164</v>
      </c>
      <c r="C89" s="550"/>
      <c r="D89" s="551"/>
      <c r="E89" s="290"/>
      <c r="F89" s="46"/>
      <c r="G89" s="75"/>
      <c r="H89" s="35"/>
      <c r="I89" s="138"/>
      <c r="J89" s="35"/>
      <c r="K89" s="136">
        <f t="shared" ref="K89:K105" si="40">SUM(S89:AP89)</f>
        <v>30</v>
      </c>
      <c r="L89" s="3">
        <f t="shared" si="25"/>
        <v>0</v>
      </c>
      <c r="M89" s="3" cm="1">
        <f t="array" ref="M89">SUM(AA89:AB89+AE89:AF89+AI89:AJ89+AM89:AN89)</f>
        <v>30</v>
      </c>
      <c r="N89" s="3">
        <f t="shared" si="18"/>
        <v>24</v>
      </c>
      <c r="O89" s="22" cm="1">
        <f t="array" ref="O89">SUM(AA89:AB89+AE89:AF89+AI89:AJ89+AM89:AN89)</f>
        <v>30</v>
      </c>
      <c r="P89" s="22"/>
      <c r="Q89" s="22"/>
      <c r="R89" s="6">
        <f t="shared" si="36"/>
        <v>0</v>
      </c>
      <c r="S89" s="109"/>
      <c r="T89" s="70"/>
      <c r="U89" s="70"/>
      <c r="V89" s="113"/>
      <c r="W89" s="27"/>
      <c r="X89" s="22"/>
      <c r="Y89" s="22"/>
      <c r="Z89" s="28"/>
      <c r="AA89" s="24"/>
      <c r="AB89" s="25"/>
      <c r="AC89" s="25"/>
      <c r="AD89" s="26"/>
      <c r="AE89" s="27"/>
      <c r="AF89" s="22"/>
      <c r="AG89" s="22"/>
      <c r="AH89" s="28"/>
      <c r="AI89" s="123">
        <v>6</v>
      </c>
      <c r="AJ89" s="29">
        <v>24</v>
      </c>
      <c r="AK89" s="29"/>
      <c r="AL89" s="124"/>
      <c r="AM89" s="172"/>
      <c r="AN89" s="71"/>
      <c r="AO89" s="22"/>
      <c r="AP89" s="28"/>
    </row>
    <row r="90" spans="1:42" s="53" customFormat="1" ht="54.75" customHeight="1" x14ac:dyDescent="0.25">
      <c r="A90" s="284" t="s">
        <v>158</v>
      </c>
      <c r="B90" s="370" t="s">
        <v>189</v>
      </c>
      <c r="C90" s="371"/>
      <c r="D90" s="372"/>
      <c r="E90" s="290"/>
      <c r="F90" s="46"/>
      <c r="G90" s="362" t="s">
        <v>29</v>
      </c>
      <c r="H90" s="35"/>
      <c r="I90" s="77"/>
      <c r="J90" s="35"/>
      <c r="K90" s="136">
        <f t="shared" si="40"/>
        <v>32</v>
      </c>
      <c r="L90" s="3">
        <f t="shared" si="25"/>
        <v>0</v>
      </c>
      <c r="M90" s="3" cm="1">
        <f t="array" ref="M90">SUM(AA90:AB90+AE90:AF90+AI90:AJ90+AM90:AN90)</f>
        <v>32</v>
      </c>
      <c r="N90" s="3">
        <f t="shared" si="18"/>
        <v>24</v>
      </c>
      <c r="O90" s="22" cm="1">
        <f t="array" ref="O90">SUM(AA90:AB90+AE90:AF90+AI90:AJ90+AM90:AN90)</f>
        <v>32</v>
      </c>
      <c r="P90" s="22"/>
      <c r="Q90" s="22"/>
      <c r="R90" s="6">
        <f t="shared" si="36"/>
        <v>0</v>
      </c>
      <c r="S90" s="109"/>
      <c r="T90" s="70"/>
      <c r="U90" s="70"/>
      <c r="V90" s="113"/>
      <c r="W90" s="27"/>
      <c r="X90" s="22"/>
      <c r="Y90" s="22"/>
      <c r="Z90" s="28"/>
      <c r="AA90" s="24"/>
      <c r="AB90" s="25"/>
      <c r="AC90" s="25"/>
      <c r="AD90" s="26"/>
      <c r="AE90" s="27">
        <v>8</v>
      </c>
      <c r="AF90" s="22">
        <v>24</v>
      </c>
      <c r="AG90" s="22"/>
      <c r="AH90" s="28"/>
      <c r="AI90" s="123"/>
      <c r="AJ90" s="29"/>
      <c r="AK90" s="29"/>
      <c r="AL90" s="124"/>
      <c r="AM90" s="172"/>
      <c r="AN90" s="71"/>
      <c r="AO90" s="22"/>
      <c r="AP90" s="28"/>
    </row>
    <row r="91" spans="1:42" s="53" customFormat="1" ht="84.75" customHeight="1" x14ac:dyDescent="0.25">
      <c r="A91" s="284" t="s">
        <v>159</v>
      </c>
      <c r="B91" s="370" t="s">
        <v>165</v>
      </c>
      <c r="C91" s="371"/>
      <c r="D91" s="372"/>
      <c r="E91" s="290"/>
      <c r="F91" s="46"/>
      <c r="G91" s="75"/>
      <c r="H91" s="35"/>
      <c r="I91" s="77" t="s">
        <v>29</v>
      </c>
      <c r="J91" s="68"/>
      <c r="K91" s="136">
        <f t="shared" si="40"/>
        <v>60</v>
      </c>
      <c r="L91" s="3">
        <f t="shared" si="25"/>
        <v>0</v>
      </c>
      <c r="M91" s="3" cm="1">
        <f t="array" ref="M91">SUM(AA91:AB91+AE91:AF91+AI91:AJ91+AM91:AN91)</f>
        <v>60</v>
      </c>
      <c r="N91" s="3">
        <f t="shared" si="18"/>
        <v>48</v>
      </c>
      <c r="O91" s="22" cm="1">
        <f t="array" ref="O91">SUM(AA91:AB91+AE91:AF91+AI91:AJ91+AM91:AN91)</f>
        <v>60</v>
      </c>
      <c r="P91" s="22"/>
      <c r="Q91" s="22"/>
      <c r="R91" s="6">
        <f t="shared" si="36"/>
        <v>0</v>
      </c>
      <c r="S91" s="109"/>
      <c r="T91" s="70"/>
      <c r="U91" s="70"/>
      <c r="V91" s="113"/>
      <c r="W91" s="27"/>
      <c r="X91" s="22"/>
      <c r="Y91" s="22"/>
      <c r="Z91" s="28"/>
      <c r="AA91" s="24"/>
      <c r="AB91" s="25"/>
      <c r="AC91" s="25"/>
      <c r="AD91" s="26"/>
      <c r="AE91" s="27"/>
      <c r="AF91" s="22"/>
      <c r="AG91" s="22"/>
      <c r="AH91" s="28"/>
      <c r="AI91" s="123">
        <v>12</v>
      </c>
      <c r="AJ91" s="29">
        <v>48</v>
      </c>
      <c r="AK91" s="29"/>
      <c r="AL91" s="124"/>
      <c r="AM91" s="172"/>
      <c r="AN91" s="71"/>
      <c r="AO91" s="22"/>
      <c r="AP91" s="28"/>
    </row>
    <row r="92" spans="1:42" s="49" customFormat="1" ht="30" customHeight="1" x14ac:dyDescent="0.25">
      <c r="A92" s="285" t="s">
        <v>191</v>
      </c>
      <c r="B92" s="540" t="s">
        <v>89</v>
      </c>
      <c r="C92" s="541"/>
      <c r="D92" s="542"/>
      <c r="E92" s="292"/>
      <c r="F92" s="139"/>
      <c r="G92" s="72"/>
      <c r="H92" s="140"/>
      <c r="I92" s="77" t="s">
        <v>29</v>
      </c>
      <c r="J92" s="141"/>
      <c r="K92" s="136">
        <f t="shared" si="40"/>
        <v>24</v>
      </c>
      <c r="L92" s="3">
        <f t="shared" si="25"/>
        <v>12</v>
      </c>
      <c r="M92" s="3" cm="1">
        <f t="array" ref="M92">SUM(AA92:AB92+AE92:AF92+AI92:AJ92+AM92:AN92)</f>
        <v>12</v>
      </c>
      <c r="N92" s="3">
        <f t="shared" si="18"/>
        <v>12</v>
      </c>
      <c r="O92" s="22" cm="1">
        <f t="array" ref="O92">SUM(AA92:AB92+AE92:AF92+AI92:AJ92+AM92:AN92)</f>
        <v>12</v>
      </c>
      <c r="P92" s="142"/>
      <c r="Q92" s="142">
        <v>24</v>
      </c>
      <c r="R92" s="6">
        <f t="shared" si="36"/>
        <v>0</v>
      </c>
      <c r="S92" s="109"/>
      <c r="T92" s="70"/>
      <c r="U92" s="70"/>
      <c r="V92" s="113"/>
      <c r="W92" s="183"/>
      <c r="X92" s="142"/>
      <c r="Y92" s="142"/>
      <c r="Z92" s="164"/>
      <c r="AA92" s="24"/>
      <c r="AB92" s="25"/>
      <c r="AC92" s="25"/>
      <c r="AD92" s="26"/>
      <c r="AE92" s="183"/>
      <c r="AF92" s="142"/>
      <c r="AG92" s="142"/>
      <c r="AH92" s="164"/>
      <c r="AI92" s="179"/>
      <c r="AJ92" s="155">
        <v>12</v>
      </c>
      <c r="AK92" s="155">
        <v>12</v>
      </c>
      <c r="AL92" s="180"/>
      <c r="AM92" s="173"/>
      <c r="AN92" s="156"/>
      <c r="AO92" s="142"/>
      <c r="AP92" s="164"/>
    </row>
    <row r="93" spans="1:42" s="49" customFormat="1" ht="30" customHeight="1" thickBot="1" x14ac:dyDescent="0.3">
      <c r="A93" s="286" t="s">
        <v>190</v>
      </c>
      <c r="B93" s="526" t="s">
        <v>183</v>
      </c>
      <c r="C93" s="527"/>
      <c r="D93" s="528"/>
      <c r="E93" s="293"/>
      <c r="F93" s="258"/>
      <c r="G93" s="86"/>
      <c r="H93" s="259"/>
      <c r="I93" s="213" t="s">
        <v>44</v>
      </c>
      <c r="J93" s="260"/>
      <c r="K93" s="146">
        <f t="shared" si="40"/>
        <v>18</v>
      </c>
      <c r="L93" s="44">
        <f t="shared" si="25"/>
        <v>0</v>
      </c>
      <c r="M93" s="44" cm="1">
        <f t="array" ref="M93">SUM(AA93:AB93+AE93:AF93+AI93:AJ93+AM93:AN93)</f>
        <v>0</v>
      </c>
      <c r="N93" s="44">
        <f t="shared" si="18"/>
        <v>0</v>
      </c>
      <c r="O93" s="45" cm="1">
        <f t="array" ref="O93">SUM(AA93:AB93+AE93:AF93+AI93:AJ93+AM93:AN93)</f>
        <v>0</v>
      </c>
      <c r="P93" s="261"/>
      <c r="Q93" s="261"/>
      <c r="R93" s="6">
        <f t="shared" si="36"/>
        <v>18</v>
      </c>
      <c r="S93" s="215"/>
      <c r="T93" s="251"/>
      <c r="U93" s="251"/>
      <c r="V93" s="252"/>
      <c r="W93" s="262"/>
      <c r="X93" s="261"/>
      <c r="Y93" s="261"/>
      <c r="Z93" s="263"/>
      <c r="AA93" s="97"/>
      <c r="AB93" s="98"/>
      <c r="AC93" s="98"/>
      <c r="AD93" s="99"/>
      <c r="AE93" s="262"/>
      <c r="AF93" s="261"/>
      <c r="AG93" s="261"/>
      <c r="AH93" s="263"/>
      <c r="AI93" s="125"/>
      <c r="AJ93" s="102"/>
      <c r="AK93" s="102"/>
      <c r="AL93" s="126">
        <v>18</v>
      </c>
      <c r="AM93" s="264"/>
      <c r="AN93" s="265"/>
      <c r="AO93" s="261"/>
      <c r="AP93" s="263"/>
    </row>
    <row r="94" spans="1:42" s="48" customFormat="1" ht="30" customHeight="1" thickBot="1" x14ac:dyDescent="0.3">
      <c r="A94" s="276" t="s">
        <v>90</v>
      </c>
      <c r="B94" s="543" t="s">
        <v>91</v>
      </c>
      <c r="C94" s="544"/>
      <c r="D94" s="545"/>
      <c r="E94" s="339"/>
      <c r="F94" s="340"/>
      <c r="G94" s="237"/>
      <c r="H94" s="237"/>
      <c r="I94" s="237"/>
      <c r="J94" s="237"/>
      <c r="K94" s="206">
        <f t="shared" si="40"/>
        <v>216</v>
      </c>
      <c r="L94" s="237">
        <f t="shared" ref="L94:AO94" si="41">SUM(L95:L99)</f>
        <v>0</v>
      </c>
      <c r="M94" s="237">
        <f t="shared" si="41"/>
        <v>198</v>
      </c>
      <c r="N94" s="237">
        <f t="shared" si="41"/>
        <v>180</v>
      </c>
      <c r="O94" s="237">
        <f t="shared" si="41"/>
        <v>90</v>
      </c>
      <c r="P94" s="237">
        <f t="shared" si="41"/>
        <v>108</v>
      </c>
      <c r="Q94" s="237">
        <f t="shared" si="41"/>
        <v>0</v>
      </c>
      <c r="R94" s="6">
        <f t="shared" si="36"/>
        <v>18</v>
      </c>
      <c r="S94" s="227">
        <f t="shared" si="41"/>
        <v>0</v>
      </c>
      <c r="T94" s="237">
        <f t="shared" si="41"/>
        <v>0</v>
      </c>
      <c r="U94" s="237">
        <f t="shared" si="41"/>
        <v>0</v>
      </c>
      <c r="V94" s="343">
        <f t="shared" si="41"/>
        <v>0</v>
      </c>
      <c r="W94" s="227">
        <f t="shared" si="41"/>
        <v>0</v>
      </c>
      <c r="X94" s="237">
        <f t="shared" si="41"/>
        <v>0</v>
      </c>
      <c r="Y94" s="237">
        <f t="shared" si="41"/>
        <v>0</v>
      </c>
      <c r="Z94" s="343">
        <f t="shared" si="41"/>
        <v>0</v>
      </c>
      <c r="AA94" s="227">
        <f t="shared" si="41"/>
        <v>0</v>
      </c>
      <c r="AB94" s="237">
        <f t="shared" si="41"/>
        <v>0</v>
      </c>
      <c r="AC94" s="237">
        <f t="shared" si="41"/>
        <v>0</v>
      </c>
      <c r="AD94" s="343">
        <f t="shared" si="41"/>
        <v>0</v>
      </c>
      <c r="AE94" s="227">
        <f t="shared" si="41"/>
        <v>0</v>
      </c>
      <c r="AF94" s="237">
        <f t="shared" si="41"/>
        <v>0</v>
      </c>
      <c r="AG94" s="237">
        <f t="shared" si="41"/>
        <v>0</v>
      </c>
      <c r="AH94" s="343">
        <f t="shared" si="41"/>
        <v>0</v>
      </c>
      <c r="AI94" s="227">
        <f t="shared" si="41"/>
        <v>0</v>
      </c>
      <c r="AJ94" s="237">
        <f t="shared" si="41"/>
        <v>0</v>
      </c>
      <c r="AK94" s="237">
        <f t="shared" si="41"/>
        <v>0</v>
      </c>
      <c r="AL94" s="343">
        <f t="shared" si="41"/>
        <v>0</v>
      </c>
      <c r="AM94" s="344">
        <f t="shared" si="41"/>
        <v>18</v>
      </c>
      <c r="AN94" s="237">
        <f>SUM(AN95:AN99)</f>
        <v>180</v>
      </c>
      <c r="AO94" s="237">
        <f t="shared" si="41"/>
        <v>0</v>
      </c>
      <c r="AP94" s="343">
        <f>SUM(AP95:AP99)</f>
        <v>18</v>
      </c>
    </row>
    <row r="95" spans="1:42" s="50" customFormat="1" ht="50.25" customHeight="1" x14ac:dyDescent="0.25">
      <c r="A95" s="283" t="s">
        <v>92</v>
      </c>
      <c r="B95" s="546" t="s">
        <v>93</v>
      </c>
      <c r="C95" s="547"/>
      <c r="D95" s="548"/>
      <c r="E95" s="289"/>
      <c r="F95" s="74"/>
      <c r="G95" s="147"/>
      <c r="H95" s="266"/>
      <c r="I95" s="233"/>
      <c r="J95" s="266"/>
      <c r="K95" s="145">
        <f t="shared" si="40"/>
        <v>60</v>
      </c>
      <c r="L95" s="5">
        <f t="shared" si="25"/>
        <v>0</v>
      </c>
      <c r="M95" s="5" cm="1">
        <f t="array" ref="M95">SUM(AA95:AB95+AE95:AF95+AI95:AJ95+AM95:AN95)</f>
        <v>60</v>
      </c>
      <c r="N95" s="5">
        <f t="shared" si="18"/>
        <v>48</v>
      </c>
      <c r="O95" s="15" cm="1">
        <f t="array" ref="O95">SUM(AA95:AB95+AE95:AF95+AI95:AJ95+AM95:AN95)</f>
        <v>60</v>
      </c>
      <c r="P95" s="15"/>
      <c r="Q95" s="15"/>
      <c r="R95" s="6">
        <f t="shared" si="36"/>
        <v>0</v>
      </c>
      <c r="S95" s="188"/>
      <c r="T95" s="243"/>
      <c r="U95" s="243"/>
      <c r="V95" s="244"/>
      <c r="W95" s="16"/>
      <c r="X95" s="15"/>
      <c r="Y95" s="15"/>
      <c r="Z95" s="17"/>
      <c r="AA95" s="247"/>
      <c r="AB95" s="248"/>
      <c r="AC95" s="248"/>
      <c r="AD95" s="249"/>
      <c r="AE95" s="16"/>
      <c r="AF95" s="15"/>
      <c r="AG95" s="15"/>
      <c r="AH95" s="17"/>
      <c r="AI95" s="121"/>
      <c r="AJ95" s="18"/>
      <c r="AK95" s="18"/>
      <c r="AL95" s="122"/>
      <c r="AM95" s="118">
        <v>12</v>
      </c>
      <c r="AN95" s="255">
        <v>48</v>
      </c>
      <c r="AO95" s="255"/>
      <c r="AP95" s="256"/>
    </row>
    <row r="96" spans="1:42" s="52" customFormat="1" ht="68.25" customHeight="1" x14ac:dyDescent="0.25">
      <c r="A96" s="284" t="s">
        <v>161</v>
      </c>
      <c r="B96" s="535" t="s">
        <v>166</v>
      </c>
      <c r="C96" s="536"/>
      <c r="D96" s="537"/>
      <c r="E96" s="290"/>
      <c r="F96" s="46"/>
      <c r="G96" s="72"/>
      <c r="H96" s="67"/>
      <c r="I96" s="73"/>
      <c r="J96" s="67"/>
      <c r="K96" s="136">
        <f t="shared" si="40"/>
        <v>30</v>
      </c>
      <c r="L96" s="3">
        <f t="shared" si="25"/>
        <v>0</v>
      </c>
      <c r="M96" s="3" cm="1">
        <f t="array" ref="M96">SUM(AA96:AB96+AE96:AF96+AI96:AJ96+AM96:AN96)</f>
        <v>30</v>
      </c>
      <c r="N96" s="3">
        <f t="shared" si="18"/>
        <v>24</v>
      </c>
      <c r="O96" s="22" cm="1">
        <f t="array" ref="O96">SUM(AA96:AB96+AE96:AF96+AI96:AJ96+AM96:AN96)</f>
        <v>30</v>
      </c>
      <c r="P96" s="22"/>
      <c r="Q96" s="22"/>
      <c r="R96" s="6">
        <f t="shared" si="36"/>
        <v>0</v>
      </c>
      <c r="S96" s="109"/>
      <c r="T96" s="70"/>
      <c r="U96" s="70"/>
      <c r="V96" s="113"/>
      <c r="W96" s="27"/>
      <c r="X96" s="22"/>
      <c r="Y96" s="22"/>
      <c r="Z96" s="28"/>
      <c r="AA96" s="24"/>
      <c r="AB96" s="25"/>
      <c r="AC96" s="25"/>
      <c r="AD96" s="26"/>
      <c r="AE96" s="27"/>
      <c r="AF96" s="22"/>
      <c r="AG96" s="22"/>
      <c r="AH96" s="28"/>
      <c r="AI96" s="123"/>
      <c r="AJ96" s="29"/>
      <c r="AK96" s="29"/>
      <c r="AL96" s="124"/>
      <c r="AM96" s="119">
        <v>6</v>
      </c>
      <c r="AN96" s="71">
        <v>24</v>
      </c>
      <c r="AO96" s="71"/>
      <c r="AP96" s="134"/>
    </row>
    <row r="97" spans="1:60" ht="30" customHeight="1" x14ac:dyDescent="0.25">
      <c r="A97" s="280" t="s">
        <v>94</v>
      </c>
      <c r="B97" s="365" t="s">
        <v>62</v>
      </c>
      <c r="C97" s="366"/>
      <c r="D97" s="367"/>
      <c r="E97" s="290"/>
      <c r="F97" s="46"/>
      <c r="G97" s="72"/>
      <c r="H97" s="67"/>
      <c r="I97" s="73"/>
      <c r="J97" s="524" t="s">
        <v>63</v>
      </c>
      <c r="K97" s="136">
        <f t="shared" si="40"/>
        <v>36</v>
      </c>
      <c r="L97" s="3">
        <f t="shared" si="25"/>
        <v>0</v>
      </c>
      <c r="M97" s="3" cm="1">
        <f t="array" ref="M97">SUM(AA97:AB97+AE97:AF97+AI97:AJ97+AM97:AN97)</f>
        <v>36</v>
      </c>
      <c r="N97" s="3">
        <f t="shared" si="18"/>
        <v>36</v>
      </c>
      <c r="O97" s="22"/>
      <c r="P97" s="22">
        <v>36</v>
      </c>
      <c r="Q97" s="22"/>
      <c r="R97" s="6">
        <f t="shared" si="36"/>
        <v>0</v>
      </c>
      <c r="S97" s="109"/>
      <c r="T97" s="70"/>
      <c r="U97" s="70"/>
      <c r="V97" s="113"/>
      <c r="W97" s="27"/>
      <c r="X97" s="22"/>
      <c r="Y97" s="22"/>
      <c r="Z97" s="28"/>
      <c r="AA97" s="24"/>
      <c r="AB97" s="25"/>
      <c r="AC97" s="25"/>
      <c r="AD97" s="26"/>
      <c r="AE97" s="27"/>
      <c r="AF97" s="22"/>
      <c r="AG97" s="22"/>
      <c r="AH97" s="28"/>
      <c r="AI97" s="123"/>
      <c r="AJ97" s="29"/>
      <c r="AK97" s="29"/>
      <c r="AL97" s="124"/>
      <c r="AM97" s="119"/>
      <c r="AN97" s="71">
        <v>36</v>
      </c>
      <c r="AO97" s="71"/>
      <c r="AP97" s="134"/>
    </row>
    <row r="98" spans="1:60" ht="30" customHeight="1" x14ac:dyDescent="0.25">
      <c r="A98" s="280" t="s">
        <v>95</v>
      </c>
      <c r="B98" s="365" t="s">
        <v>64</v>
      </c>
      <c r="C98" s="366"/>
      <c r="D98" s="367"/>
      <c r="E98" s="290"/>
      <c r="F98" s="46"/>
      <c r="G98" s="72"/>
      <c r="H98" s="67"/>
      <c r="I98" s="73"/>
      <c r="J98" s="524"/>
      <c r="K98" s="136">
        <f t="shared" si="40"/>
        <v>72</v>
      </c>
      <c r="L98" s="3">
        <f t="shared" si="25"/>
        <v>0</v>
      </c>
      <c r="M98" s="3" cm="1">
        <f t="array" ref="M98">SUM(AA98:AB98+AE98:AF98+AI98:AJ98+AM98:AN98)</f>
        <v>72</v>
      </c>
      <c r="N98" s="3">
        <f t="shared" si="18"/>
        <v>72</v>
      </c>
      <c r="O98" s="22"/>
      <c r="P98" s="22">
        <v>72</v>
      </c>
      <c r="Q98" s="22"/>
      <c r="R98" s="6">
        <f t="shared" si="36"/>
        <v>0</v>
      </c>
      <c r="S98" s="109"/>
      <c r="T98" s="70"/>
      <c r="U98" s="70"/>
      <c r="V98" s="113"/>
      <c r="W98" s="27"/>
      <c r="X98" s="22"/>
      <c r="Y98" s="22"/>
      <c r="Z98" s="28"/>
      <c r="AA98" s="24"/>
      <c r="AB98" s="25"/>
      <c r="AC98" s="25"/>
      <c r="AD98" s="26"/>
      <c r="AE98" s="27"/>
      <c r="AF98" s="22"/>
      <c r="AG98" s="22"/>
      <c r="AH98" s="28"/>
      <c r="AI98" s="123"/>
      <c r="AJ98" s="29"/>
      <c r="AK98" s="29"/>
      <c r="AL98" s="124"/>
      <c r="AM98" s="119"/>
      <c r="AN98" s="71">
        <v>72</v>
      </c>
      <c r="AO98" s="71"/>
      <c r="AP98" s="134"/>
    </row>
    <row r="99" spans="1:60" ht="30" customHeight="1" thickBot="1" x14ac:dyDescent="0.3">
      <c r="A99" s="281" t="s">
        <v>195</v>
      </c>
      <c r="B99" s="526" t="s">
        <v>184</v>
      </c>
      <c r="C99" s="527"/>
      <c r="D99" s="528"/>
      <c r="E99" s="293"/>
      <c r="F99" s="258"/>
      <c r="G99" s="86"/>
      <c r="H99" s="87"/>
      <c r="I99" s="267"/>
      <c r="J99" s="250" t="s">
        <v>44</v>
      </c>
      <c r="K99" s="146">
        <f t="shared" si="40"/>
        <v>18</v>
      </c>
      <c r="L99" s="44">
        <f t="shared" si="25"/>
        <v>0</v>
      </c>
      <c r="M99" s="44" cm="1">
        <f t="array" ref="M99">SUM(AA99:AB99+AE99:AF99+AI99:AJ99+AM99:AN99)</f>
        <v>0</v>
      </c>
      <c r="N99" s="44">
        <f t="shared" si="18"/>
        <v>0</v>
      </c>
      <c r="O99" s="45" cm="1">
        <f t="array" ref="O99">SUM(AA99:AB99+AE99:AF99+AI99:AJ99+AM99:AN99)</f>
        <v>0</v>
      </c>
      <c r="P99" s="45"/>
      <c r="Q99" s="45"/>
      <c r="R99" s="6">
        <f t="shared" si="36"/>
        <v>18</v>
      </c>
      <c r="S99" s="215"/>
      <c r="T99" s="251"/>
      <c r="U99" s="251"/>
      <c r="V99" s="252"/>
      <c r="W99" s="100"/>
      <c r="X99" s="45"/>
      <c r="Y99" s="45"/>
      <c r="Z99" s="101"/>
      <c r="AA99" s="97"/>
      <c r="AB99" s="98"/>
      <c r="AC99" s="98"/>
      <c r="AD99" s="99"/>
      <c r="AE99" s="100"/>
      <c r="AF99" s="45"/>
      <c r="AG99" s="45"/>
      <c r="AH99" s="101"/>
      <c r="AI99" s="125"/>
      <c r="AJ99" s="102"/>
      <c r="AK99" s="102"/>
      <c r="AL99" s="126"/>
      <c r="AM99" s="120"/>
      <c r="AN99" s="253"/>
      <c r="AO99" s="253"/>
      <c r="AP99" s="254">
        <v>18</v>
      </c>
    </row>
    <row r="100" spans="1:60" s="51" customFormat="1" ht="54" customHeight="1" thickBot="1" x14ac:dyDescent="0.3">
      <c r="A100" s="276" t="s">
        <v>96</v>
      </c>
      <c r="B100" s="529" t="s">
        <v>168</v>
      </c>
      <c r="C100" s="530"/>
      <c r="D100" s="531"/>
      <c r="E100" s="345"/>
      <c r="F100" s="346"/>
      <c r="G100" s="237"/>
      <c r="H100" s="237"/>
      <c r="I100" s="237"/>
      <c r="J100" s="237"/>
      <c r="K100" s="206">
        <f t="shared" si="40"/>
        <v>172</v>
      </c>
      <c r="L100" s="237">
        <f t="shared" ref="L100:AP100" si="42">SUM(L101:L103)</f>
        <v>0</v>
      </c>
      <c r="M100" s="237">
        <f t="shared" si="42"/>
        <v>154</v>
      </c>
      <c r="N100" s="237">
        <f t="shared" si="42"/>
        <v>144</v>
      </c>
      <c r="O100" s="237">
        <f t="shared" si="42"/>
        <v>82</v>
      </c>
      <c r="P100" s="237">
        <f t="shared" si="42"/>
        <v>72</v>
      </c>
      <c r="Q100" s="237">
        <f t="shared" si="42"/>
        <v>0</v>
      </c>
      <c r="R100" s="6">
        <f t="shared" si="36"/>
        <v>18</v>
      </c>
      <c r="S100" s="227">
        <f t="shared" si="42"/>
        <v>0</v>
      </c>
      <c r="T100" s="237">
        <f t="shared" si="42"/>
        <v>0</v>
      </c>
      <c r="U100" s="237">
        <f t="shared" si="42"/>
        <v>0</v>
      </c>
      <c r="V100" s="343">
        <f t="shared" si="42"/>
        <v>0</v>
      </c>
      <c r="W100" s="227">
        <f t="shared" si="42"/>
        <v>0</v>
      </c>
      <c r="X100" s="237">
        <f t="shared" si="42"/>
        <v>0</v>
      </c>
      <c r="Y100" s="237">
        <f t="shared" si="42"/>
        <v>0</v>
      </c>
      <c r="Z100" s="343">
        <f t="shared" si="42"/>
        <v>0</v>
      </c>
      <c r="AA100" s="227">
        <f t="shared" si="42"/>
        <v>0</v>
      </c>
      <c r="AB100" s="237">
        <f t="shared" si="42"/>
        <v>0</v>
      </c>
      <c r="AC100" s="237">
        <f t="shared" si="42"/>
        <v>0</v>
      </c>
      <c r="AD100" s="343">
        <f t="shared" si="42"/>
        <v>0</v>
      </c>
      <c r="AE100" s="227">
        <f t="shared" si="42"/>
        <v>10</v>
      </c>
      <c r="AF100" s="237">
        <f t="shared" si="42"/>
        <v>144</v>
      </c>
      <c r="AG100" s="237">
        <f t="shared" si="42"/>
        <v>0</v>
      </c>
      <c r="AH100" s="343">
        <f t="shared" si="42"/>
        <v>18</v>
      </c>
      <c r="AI100" s="227">
        <f t="shared" si="42"/>
        <v>0</v>
      </c>
      <c r="AJ100" s="237">
        <f t="shared" si="42"/>
        <v>0</v>
      </c>
      <c r="AK100" s="237">
        <f t="shared" si="42"/>
        <v>0</v>
      </c>
      <c r="AL100" s="343">
        <f t="shared" si="42"/>
        <v>0</v>
      </c>
      <c r="AM100" s="344">
        <f t="shared" si="42"/>
        <v>0</v>
      </c>
      <c r="AN100" s="237">
        <f t="shared" si="42"/>
        <v>0</v>
      </c>
      <c r="AO100" s="237">
        <f t="shared" si="42"/>
        <v>0</v>
      </c>
      <c r="AP100" s="343">
        <f t="shared" si="42"/>
        <v>0</v>
      </c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</row>
    <row r="101" spans="1:60" s="51" customFormat="1" ht="49.5" customHeight="1" x14ac:dyDescent="0.25">
      <c r="A101" s="277" t="s">
        <v>108</v>
      </c>
      <c r="B101" s="532" t="s">
        <v>167</v>
      </c>
      <c r="C101" s="533"/>
      <c r="D101" s="534"/>
      <c r="E101" s="294"/>
      <c r="F101" s="268"/>
      <c r="G101" s="147"/>
      <c r="H101" s="266"/>
      <c r="I101" s="233"/>
      <c r="J101" s="266"/>
      <c r="K101" s="145">
        <f t="shared" si="40"/>
        <v>82</v>
      </c>
      <c r="L101" s="5">
        <f t="shared" si="25"/>
        <v>0</v>
      </c>
      <c r="M101" s="5" cm="1">
        <f t="array" ref="M101">SUM(AA101:AB101+AE101:AF101+AI101:AJ101+AM101:AN101)</f>
        <v>82</v>
      </c>
      <c r="N101" s="5">
        <f t="shared" si="18"/>
        <v>72</v>
      </c>
      <c r="O101" s="15" cm="1">
        <f t="array" ref="O101">SUM(AA101:AB101+AE101:AF101+AI101:AJ101+AM101:AN101)</f>
        <v>82</v>
      </c>
      <c r="P101" s="15"/>
      <c r="Q101" s="15"/>
      <c r="R101" s="6">
        <f t="shared" si="36"/>
        <v>0</v>
      </c>
      <c r="S101" s="188"/>
      <c r="T101" s="243"/>
      <c r="U101" s="243"/>
      <c r="V101" s="244"/>
      <c r="W101" s="16"/>
      <c r="X101" s="15"/>
      <c r="Y101" s="15"/>
      <c r="Z101" s="17"/>
      <c r="AA101" s="247"/>
      <c r="AB101" s="248"/>
      <c r="AC101" s="248"/>
      <c r="AD101" s="249"/>
      <c r="AE101" s="16">
        <v>10</v>
      </c>
      <c r="AF101" s="15">
        <v>72</v>
      </c>
      <c r="AG101" s="15"/>
      <c r="AH101" s="17"/>
      <c r="AI101" s="121"/>
      <c r="AJ101" s="18"/>
      <c r="AK101" s="18"/>
      <c r="AL101" s="122"/>
      <c r="AM101" s="116"/>
      <c r="AN101" s="266"/>
      <c r="AO101" s="266"/>
      <c r="AP101" s="269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</row>
    <row r="102" spans="1:60" s="51" customFormat="1" ht="30" customHeight="1" x14ac:dyDescent="0.25">
      <c r="A102" s="278" t="s">
        <v>109</v>
      </c>
      <c r="B102" s="365" t="s">
        <v>64</v>
      </c>
      <c r="C102" s="366"/>
      <c r="D102" s="367"/>
      <c r="E102" s="290"/>
      <c r="F102" s="46"/>
      <c r="G102" s="34"/>
      <c r="H102" s="143" t="s">
        <v>29</v>
      </c>
      <c r="I102" s="73"/>
      <c r="J102" s="67"/>
      <c r="K102" s="136">
        <f t="shared" si="40"/>
        <v>72</v>
      </c>
      <c r="L102" s="3">
        <f t="shared" si="25"/>
        <v>0</v>
      </c>
      <c r="M102" s="3" cm="1">
        <f t="array" ref="M102">SUM(AA102:AB102+AE102:AF102+AI102:AJ102+AM102:AN102)</f>
        <v>72</v>
      </c>
      <c r="N102" s="3">
        <f t="shared" ref="N102:N103" si="43">SUM(AB102+AF102+AJ102+AN102)</f>
        <v>72</v>
      </c>
      <c r="O102" s="22"/>
      <c r="P102" s="22">
        <v>72</v>
      </c>
      <c r="Q102" s="22"/>
      <c r="R102" s="6">
        <f t="shared" si="36"/>
        <v>0</v>
      </c>
      <c r="S102" s="109"/>
      <c r="T102" s="70"/>
      <c r="U102" s="70"/>
      <c r="V102" s="113"/>
      <c r="W102" s="27"/>
      <c r="X102" s="22"/>
      <c r="Y102" s="22"/>
      <c r="Z102" s="28"/>
      <c r="AA102" s="24"/>
      <c r="AB102" s="25"/>
      <c r="AC102" s="25"/>
      <c r="AD102" s="26"/>
      <c r="AE102" s="27"/>
      <c r="AF102" s="22">
        <v>72</v>
      </c>
      <c r="AG102" s="22"/>
      <c r="AH102" s="28"/>
      <c r="AI102" s="123"/>
      <c r="AJ102" s="29"/>
      <c r="AK102" s="29"/>
      <c r="AL102" s="124"/>
      <c r="AM102" s="105"/>
      <c r="AN102" s="67"/>
      <c r="AO102" s="67"/>
      <c r="AP102" s="165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</row>
    <row r="103" spans="1:60" s="51" customFormat="1" ht="30" customHeight="1" thickBot="1" x14ac:dyDescent="0.3">
      <c r="A103" s="279" t="s">
        <v>196</v>
      </c>
      <c r="B103" s="509" t="s">
        <v>194</v>
      </c>
      <c r="C103" s="510"/>
      <c r="D103" s="511"/>
      <c r="E103" s="293"/>
      <c r="F103" s="85"/>
      <c r="G103" s="270"/>
      <c r="H103" s="87" t="s">
        <v>44</v>
      </c>
      <c r="I103" s="267"/>
      <c r="J103" s="87"/>
      <c r="K103" s="146">
        <f t="shared" si="40"/>
        <v>18</v>
      </c>
      <c r="L103" s="44">
        <f t="shared" si="25"/>
        <v>0</v>
      </c>
      <c r="M103" s="3" cm="1">
        <f t="array" ref="M103">SUM(AA103:AB103+AE103:AF103+AI103:AJ103+AM103:AN103)</f>
        <v>0</v>
      </c>
      <c r="N103" s="44">
        <f t="shared" si="43"/>
        <v>0</v>
      </c>
      <c r="O103" s="45" cm="1">
        <f t="array" ref="O103">SUM(AA103:AB103+AE103:AF103+AI103:AJ103+AM103:AN103)</f>
        <v>0</v>
      </c>
      <c r="P103" s="45"/>
      <c r="Q103" s="45"/>
      <c r="R103" s="6">
        <f t="shared" si="36"/>
        <v>18</v>
      </c>
      <c r="S103" s="215"/>
      <c r="T103" s="251"/>
      <c r="U103" s="251"/>
      <c r="V103" s="252"/>
      <c r="W103" s="100"/>
      <c r="X103" s="45"/>
      <c r="Y103" s="45"/>
      <c r="Z103" s="101"/>
      <c r="AA103" s="97"/>
      <c r="AB103" s="98"/>
      <c r="AC103" s="98"/>
      <c r="AD103" s="99"/>
      <c r="AE103" s="100"/>
      <c r="AF103" s="45"/>
      <c r="AG103" s="45"/>
      <c r="AH103" s="101">
        <v>18</v>
      </c>
      <c r="AI103" s="125"/>
      <c r="AJ103" s="102"/>
      <c r="AK103" s="102"/>
      <c r="AL103" s="126"/>
      <c r="AM103" s="117"/>
      <c r="AN103" s="87"/>
      <c r="AO103" s="87"/>
      <c r="AP103" s="271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</row>
    <row r="104" spans="1:60" s="51" customFormat="1" ht="30" customHeight="1" thickBot="1" x14ac:dyDescent="0.3">
      <c r="A104" s="297" t="s">
        <v>197</v>
      </c>
      <c r="B104" s="560" t="s">
        <v>169</v>
      </c>
      <c r="C104" s="561"/>
      <c r="D104" s="562"/>
      <c r="E104" s="298"/>
      <c r="F104" s="299"/>
      <c r="G104" s="83"/>
      <c r="H104" s="300"/>
      <c r="I104" s="84"/>
      <c r="J104" s="300" t="s">
        <v>29</v>
      </c>
      <c r="K104" s="7">
        <f t="shared" si="40"/>
        <v>144</v>
      </c>
      <c r="L104" s="235"/>
      <c r="M104" s="235"/>
      <c r="N104" s="235"/>
      <c r="O104" s="300"/>
      <c r="P104" s="236">
        <v>144</v>
      </c>
      <c r="Q104" s="236"/>
      <c r="R104" s="301"/>
      <c r="S104" s="302"/>
      <c r="T104" s="303"/>
      <c r="U104" s="303"/>
      <c r="V104" s="304"/>
      <c r="W104" s="305"/>
      <c r="X104" s="236"/>
      <c r="Y104" s="236"/>
      <c r="Z104" s="306"/>
      <c r="AA104" s="307"/>
      <c r="AB104" s="308"/>
      <c r="AC104" s="308"/>
      <c r="AD104" s="309"/>
      <c r="AE104" s="305"/>
      <c r="AF104" s="236"/>
      <c r="AG104" s="236"/>
      <c r="AH104" s="306"/>
      <c r="AI104" s="310"/>
      <c r="AJ104" s="311"/>
      <c r="AK104" s="311"/>
      <c r="AL104" s="312"/>
      <c r="AM104" s="313"/>
      <c r="AN104" s="300">
        <v>144</v>
      </c>
      <c r="AO104" s="300"/>
      <c r="AP104" s="3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</row>
    <row r="105" spans="1:60" ht="30" customHeight="1" thickBot="1" x14ac:dyDescent="0.3">
      <c r="A105" s="322" t="s">
        <v>97</v>
      </c>
      <c r="B105" s="576" t="s">
        <v>98</v>
      </c>
      <c r="C105" s="577"/>
      <c r="D105" s="578"/>
      <c r="E105" s="323"/>
      <c r="F105" s="324"/>
      <c r="G105" s="83"/>
      <c r="H105" s="300"/>
      <c r="I105" s="325"/>
      <c r="J105" s="326"/>
      <c r="K105" s="7">
        <f t="shared" si="40"/>
        <v>108</v>
      </c>
      <c r="L105" s="235"/>
      <c r="M105" s="235">
        <v>108</v>
      </c>
      <c r="N105" s="235"/>
      <c r="O105" s="236"/>
      <c r="P105" s="236"/>
      <c r="Q105" s="236"/>
      <c r="R105" s="301"/>
      <c r="S105" s="302"/>
      <c r="T105" s="303"/>
      <c r="U105" s="303"/>
      <c r="V105" s="304"/>
      <c r="W105" s="305"/>
      <c r="X105" s="236"/>
      <c r="Y105" s="236"/>
      <c r="Z105" s="306"/>
      <c r="AA105" s="307"/>
      <c r="AB105" s="308"/>
      <c r="AC105" s="308"/>
      <c r="AD105" s="309"/>
      <c r="AE105" s="305"/>
      <c r="AF105" s="236"/>
      <c r="AG105" s="236"/>
      <c r="AH105" s="306"/>
      <c r="AI105" s="310"/>
      <c r="AJ105" s="311"/>
      <c r="AK105" s="311"/>
      <c r="AL105" s="312"/>
      <c r="AM105" s="327"/>
      <c r="AN105" s="328"/>
      <c r="AO105" s="328"/>
      <c r="AP105" s="329">
        <v>108</v>
      </c>
    </row>
    <row r="106" spans="1:60" ht="30" customHeight="1" thickBot="1" x14ac:dyDescent="0.3">
      <c r="A106" s="315"/>
      <c r="B106" s="557"/>
      <c r="C106" s="558"/>
      <c r="D106" s="559"/>
      <c r="E106" s="295"/>
      <c r="F106" s="296"/>
      <c r="G106" s="147"/>
      <c r="H106" s="266"/>
      <c r="I106" s="316"/>
      <c r="J106" s="81"/>
      <c r="K106" s="317"/>
      <c r="L106" s="318"/>
      <c r="M106" s="318"/>
      <c r="N106" s="318"/>
      <c r="O106" s="319"/>
      <c r="P106" s="319"/>
      <c r="Q106" s="319"/>
      <c r="R106" s="320"/>
      <c r="S106" s="321">
        <f>SUM(S105+S104+S100+S94+S75+S62+S56+S52+S42+S35+S19)</f>
        <v>152</v>
      </c>
      <c r="T106" s="321">
        <f t="shared" ref="T106:AP106" si="44">SUM(T105+T104+T100+T94+T75+T62+T56+T52+T42+T35+T19)</f>
        <v>454</v>
      </c>
      <c r="U106" s="321">
        <f t="shared" si="44"/>
        <v>6</v>
      </c>
      <c r="V106" s="321">
        <f t="shared" si="44"/>
        <v>0</v>
      </c>
      <c r="W106" s="321">
        <f t="shared" si="44"/>
        <v>236</v>
      </c>
      <c r="X106" s="321">
        <f t="shared" si="44"/>
        <v>526</v>
      </c>
      <c r="Y106" s="321">
        <f t="shared" si="44"/>
        <v>30</v>
      </c>
      <c r="Z106" s="321">
        <f t="shared" si="44"/>
        <v>72</v>
      </c>
      <c r="AA106" s="321">
        <f t="shared" si="44"/>
        <v>136</v>
      </c>
      <c r="AB106" s="321">
        <f t="shared" si="44"/>
        <v>398</v>
      </c>
      <c r="AC106" s="321">
        <f t="shared" si="44"/>
        <v>6</v>
      </c>
      <c r="AD106" s="321">
        <f t="shared" si="44"/>
        <v>72</v>
      </c>
      <c r="AE106" s="321">
        <f t="shared" si="44"/>
        <v>170</v>
      </c>
      <c r="AF106" s="321">
        <f t="shared" si="44"/>
        <v>616</v>
      </c>
      <c r="AG106" s="321">
        <f t="shared" si="44"/>
        <v>6</v>
      </c>
      <c r="AH106" s="321">
        <f t="shared" si="44"/>
        <v>72</v>
      </c>
      <c r="AI106" s="321">
        <f t="shared" si="44"/>
        <v>90</v>
      </c>
      <c r="AJ106" s="321">
        <f t="shared" si="44"/>
        <v>468</v>
      </c>
      <c r="AK106" s="321">
        <f t="shared" si="44"/>
        <v>18</v>
      </c>
      <c r="AL106" s="321">
        <f t="shared" si="44"/>
        <v>36</v>
      </c>
      <c r="AM106" s="321">
        <f t="shared" si="44"/>
        <v>90</v>
      </c>
      <c r="AN106" s="321">
        <f t="shared" si="44"/>
        <v>624</v>
      </c>
      <c r="AO106" s="321">
        <f t="shared" si="44"/>
        <v>6</v>
      </c>
      <c r="AP106" s="321">
        <f t="shared" si="44"/>
        <v>144</v>
      </c>
    </row>
    <row r="107" spans="1:60" ht="30" customHeight="1" thickBot="1" x14ac:dyDescent="0.3">
      <c r="A107" s="376" t="s">
        <v>99</v>
      </c>
      <c r="B107" s="377"/>
      <c r="C107" s="377"/>
      <c r="D107" s="377"/>
      <c r="E107" s="378"/>
      <c r="F107" s="378"/>
      <c r="G107" s="378"/>
      <c r="H107" s="378"/>
      <c r="I107" s="378"/>
      <c r="J107" s="379"/>
      <c r="K107" s="347">
        <f>SUM(K105+K104+K100+K94+K75+K62+K56+K52+K42+K35+K19)</f>
        <v>4428</v>
      </c>
      <c r="L107" s="347">
        <f t="shared" ref="L107:Q107" si="45">SUM(L105+L104+L100+L94+L75+L62+L56+L52+L42+L35+L19)</f>
        <v>70</v>
      </c>
      <c r="M107" s="347">
        <f t="shared" si="45"/>
        <v>3888</v>
      </c>
      <c r="N107" s="347">
        <f t="shared" si="45"/>
        <v>2918</v>
      </c>
      <c r="O107" s="347">
        <f t="shared" si="45"/>
        <v>2374</v>
      </c>
      <c r="P107" s="347">
        <f t="shared" si="45"/>
        <v>792</v>
      </c>
      <c r="Q107" s="347">
        <f t="shared" si="45"/>
        <v>24</v>
      </c>
      <c r="R107" s="347">
        <f>SUM(R105+R104+R100+R94+R75+R62+R56+R52+R42+R35+R19)</f>
        <v>288</v>
      </c>
      <c r="S107" s="566">
        <f>S106+T106+U106+V106</f>
        <v>612</v>
      </c>
      <c r="T107" s="567"/>
      <c r="U107" s="567"/>
      <c r="V107" s="568"/>
      <c r="W107" s="563">
        <f>W106+X106+Y106+Z106</f>
        <v>864</v>
      </c>
      <c r="X107" s="564"/>
      <c r="Y107" s="564"/>
      <c r="Z107" s="565"/>
      <c r="AA107" s="583">
        <f>AA106+AB106+AC106+AD106</f>
        <v>612</v>
      </c>
      <c r="AB107" s="584"/>
      <c r="AC107" s="584"/>
      <c r="AD107" s="585"/>
      <c r="AE107" s="563">
        <f>AE106+AF106+AG106+AH106</f>
        <v>864</v>
      </c>
      <c r="AF107" s="564"/>
      <c r="AG107" s="564"/>
      <c r="AH107" s="565"/>
      <c r="AI107" s="417">
        <f>AI106+AJ106+AK106+AL106</f>
        <v>612</v>
      </c>
      <c r="AJ107" s="418"/>
      <c r="AK107" s="418"/>
      <c r="AL107" s="419"/>
      <c r="AM107" s="420">
        <f>AM106+AN106+AO106+AP106</f>
        <v>864</v>
      </c>
      <c r="AN107" s="421"/>
      <c r="AO107" s="421"/>
      <c r="AP107" s="422"/>
    </row>
    <row r="108" spans="1:60" ht="30" customHeight="1" x14ac:dyDescent="0.25">
      <c r="A108" s="59"/>
      <c r="B108" s="158"/>
      <c r="C108" s="158"/>
      <c r="D108" s="158"/>
      <c r="E108" s="159"/>
      <c r="F108" s="159"/>
      <c r="G108" s="159"/>
      <c r="H108" s="159"/>
      <c r="I108" s="159"/>
      <c r="J108" s="158"/>
      <c r="K108" s="272"/>
      <c r="L108" s="272"/>
      <c r="M108" s="272"/>
      <c r="N108" s="272"/>
      <c r="O108" s="569" t="s">
        <v>200</v>
      </c>
      <c r="P108" s="569"/>
      <c r="Q108" s="569"/>
      <c r="R108" s="570"/>
      <c r="S108" s="423">
        <v>612</v>
      </c>
      <c r="T108" s="424"/>
      <c r="U108" s="424"/>
      <c r="V108" s="425"/>
      <c r="W108" s="423">
        <v>792</v>
      </c>
      <c r="X108" s="424"/>
      <c r="Y108" s="424"/>
      <c r="Z108" s="425"/>
      <c r="AA108" s="423">
        <v>432</v>
      </c>
      <c r="AB108" s="424"/>
      <c r="AC108" s="424"/>
      <c r="AD108" s="425"/>
      <c r="AE108" s="423">
        <v>540</v>
      </c>
      <c r="AF108" s="424"/>
      <c r="AG108" s="424"/>
      <c r="AH108" s="425"/>
      <c r="AI108" s="423">
        <v>468</v>
      </c>
      <c r="AJ108" s="424"/>
      <c r="AK108" s="424"/>
      <c r="AL108" s="425"/>
      <c r="AM108" s="430">
        <v>540</v>
      </c>
      <c r="AN108" s="424"/>
      <c r="AO108" s="424"/>
      <c r="AP108" s="425"/>
    </row>
    <row r="109" spans="1:60" ht="30" customHeight="1" x14ac:dyDescent="0.25">
      <c r="A109" s="374" t="s">
        <v>98</v>
      </c>
      <c r="B109" s="375"/>
      <c r="C109" s="375"/>
      <c r="D109" s="375"/>
      <c r="E109" s="375"/>
      <c r="F109" s="375"/>
      <c r="G109" s="375"/>
      <c r="H109" s="375"/>
      <c r="I109" s="375"/>
      <c r="J109" s="375"/>
      <c r="K109" s="375"/>
      <c r="L109" s="375"/>
      <c r="M109" s="375"/>
      <c r="N109" s="37"/>
      <c r="O109" s="571" t="s">
        <v>100</v>
      </c>
      <c r="P109" s="571"/>
      <c r="Q109" s="571"/>
      <c r="R109" s="572"/>
      <c r="S109" s="383">
        <v>0</v>
      </c>
      <c r="T109" s="384"/>
      <c r="U109" s="384"/>
      <c r="V109" s="385"/>
      <c r="W109" s="383" t="s">
        <v>198</v>
      </c>
      <c r="X109" s="384"/>
      <c r="Y109" s="384"/>
      <c r="Z109" s="385"/>
      <c r="AA109" s="383" t="s">
        <v>198</v>
      </c>
      <c r="AB109" s="384"/>
      <c r="AC109" s="384"/>
      <c r="AD109" s="385"/>
      <c r="AE109" s="383" t="s">
        <v>198</v>
      </c>
      <c r="AF109" s="384"/>
      <c r="AG109" s="384"/>
      <c r="AH109" s="385"/>
      <c r="AI109" s="431" t="s">
        <v>199</v>
      </c>
      <c r="AJ109" s="432"/>
      <c r="AK109" s="432"/>
      <c r="AL109" s="433"/>
      <c r="AM109" s="386" t="s">
        <v>199</v>
      </c>
      <c r="AN109" s="384"/>
      <c r="AO109" s="384"/>
      <c r="AP109" s="385"/>
    </row>
    <row r="110" spans="1:60" ht="30" customHeight="1" x14ac:dyDescent="0.25">
      <c r="A110" s="374" t="s">
        <v>172</v>
      </c>
      <c r="B110" s="375"/>
      <c r="C110" s="375"/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"/>
      <c r="O110" s="573" t="s">
        <v>101</v>
      </c>
      <c r="P110" s="573"/>
      <c r="Q110" s="573"/>
      <c r="R110" s="574"/>
      <c r="S110" s="383">
        <v>0</v>
      </c>
      <c r="T110" s="384"/>
      <c r="U110" s="384"/>
      <c r="V110" s="385"/>
      <c r="W110" s="383">
        <v>0</v>
      </c>
      <c r="X110" s="384"/>
      <c r="Y110" s="384"/>
      <c r="Z110" s="385"/>
      <c r="AA110" s="383" t="s">
        <v>174</v>
      </c>
      <c r="AB110" s="384"/>
      <c r="AC110" s="384"/>
      <c r="AD110" s="385"/>
      <c r="AE110" s="383" t="s">
        <v>187</v>
      </c>
      <c r="AF110" s="384"/>
      <c r="AG110" s="384"/>
      <c r="AH110" s="385"/>
      <c r="AI110" s="383" t="s">
        <v>186</v>
      </c>
      <c r="AJ110" s="384"/>
      <c r="AK110" s="384"/>
      <c r="AL110" s="385"/>
      <c r="AM110" s="386" t="s">
        <v>186</v>
      </c>
      <c r="AN110" s="384"/>
      <c r="AO110" s="384"/>
      <c r="AP110" s="385"/>
    </row>
    <row r="111" spans="1:60" ht="30" customHeight="1" x14ac:dyDescent="0.25">
      <c r="A111" s="581"/>
      <c r="B111" s="582"/>
      <c r="C111" s="582"/>
      <c r="D111" s="582"/>
      <c r="E111" s="582"/>
      <c r="F111" s="582"/>
      <c r="G111" s="582"/>
      <c r="H111" s="582"/>
      <c r="I111" s="582"/>
      <c r="J111" s="582"/>
      <c r="K111" s="582"/>
      <c r="L111" s="582"/>
      <c r="M111" s="582"/>
      <c r="N111" s="35"/>
      <c r="O111" s="571" t="s">
        <v>102</v>
      </c>
      <c r="P111" s="571"/>
      <c r="Q111" s="571"/>
      <c r="R111" s="572"/>
      <c r="S111" s="383">
        <v>0</v>
      </c>
      <c r="T111" s="384"/>
      <c r="U111" s="384"/>
      <c r="V111" s="385"/>
      <c r="W111" s="383">
        <v>0</v>
      </c>
      <c r="X111" s="384"/>
      <c r="Y111" s="384"/>
      <c r="Z111" s="385"/>
      <c r="AA111" s="383" t="s">
        <v>186</v>
      </c>
      <c r="AB111" s="384"/>
      <c r="AC111" s="384"/>
      <c r="AD111" s="385"/>
      <c r="AE111" s="383" t="s">
        <v>188</v>
      </c>
      <c r="AF111" s="384"/>
      <c r="AG111" s="384"/>
      <c r="AH111" s="385"/>
      <c r="AI111" s="383" t="s">
        <v>174</v>
      </c>
      <c r="AJ111" s="384"/>
      <c r="AK111" s="384"/>
      <c r="AL111" s="385"/>
      <c r="AM111" s="386" t="s">
        <v>173</v>
      </c>
      <c r="AN111" s="384"/>
      <c r="AO111" s="384"/>
      <c r="AP111" s="385"/>
    </row>
    <row r="112" spans="1:60" ht="30" customHeight="1" x14ac:dyDescent="0.25">
      <c r="A112" s="166"/>
      <c r="B112" s="160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35"/>
      <c r="O112" s="571" t="s">
        <v>103</v>
      </c>
      <c r="P112" s="571"/>
      <c r="Q112" s="571"/>
      <c r="R112" s="572"/>
      <c r="S112" s="383">
        <v>0</v>
      </c>
      <c r="T112" s="384"/>
      <c r="U112" s="384"/>
      <c r="V112" s="385"/>
      <c r="W112" s="383">
        <v>0</v>
      </c>
      <c r="X112" s="384"/>
      <c r="Y112" s="384"/>
      <c r="Z112" s="385"/>
      <c r="AA112" s="383">
        <v>0</v>
      </c>
      <c r="AB112" s="384"/>
      <c r="AC112" s="384"/>
      <c r="AD112" s="385"/>
      <c r="AE112" s="383">
        <v>0</v>
      </c>
      <c r="AF112" s="384"/>
      <c r="AG112" s="384"/>
      <c r="AH112" s="385"/>
      <c r="AI112" s="383">
        <v>0</v>
      </c>
      <c r="AJ112" s="384"/>
      <c r="AK112" s="384"/>
      <c r="AL112" s="385"/>
      <c r="AM112" s="386">
        <v>144</v>
      </c>
      <c r="AN112" s="384"/>
      <c r="AO112" s="384"/>
      <c r="AP112" s="385"/>
    </row>
    <row r="113" spans="1:60" ht="30" customHeight="1" x14ac:dyDescent="0.25">
      <c r="A113" s="579"/>
      <c r="B113" s="580"/>
      <c r="C113" s="580"/>
      <c r="D113" s="580"/>
      <c r="E113" s="580"/>
      <c r="F113" s="580"/>
      <c r="G113" s="580"/>
      <c r="H113" s="580"/>
      <c r="I113" s="580"/>
      <c r="J113" s="580"/>
      <c r="K113" s="580"/>
      <c r="L113" s="580"/>
      <c r="M113" s="580"/>
      <c r="N113" s="65"/>
      <c r="O113" s="571" t="s">
        <v>104</v>
      </c>
      <c r="P113" s="571"/>
      <c r="Q113" s="571"/>
      <c r="R113" s="572"/>
      <c r="S113" s="383">
        <v>1</v>
      </c>
      <c r="T113" s="384"/>
      <c r="U113" s="384"/>
      <c r="V113" s="385"/>
      <c r="W113" s="383">
        <v>11</v>
      </c>
      <c r="X113" s="384"/>
      <c r="Y113" s="384"/>
      <c r="Z113" s="385"/>
      <c r="AA113" s="383">
        <v>4</v>
      </c>
      <c r="AB113" s="384"/>
      <c r="AC113" s="384"/>
      <c r="AD113" s="385"/>
      <c r="AE113" s="383">
        <v>8</v>
      </c>
      <c r="AF113" s="384"/>
      <c r="AG113" s="384"/>
      <c r="AH113" s="385"/>
      <c r="AI113" s="383">
        <v>6</v>
      </c>
      <c r="AJ113" s="384"/>
      <c r="AK113" s="384"/>
      <c r="AL113" s="385"/>
      <c r="AM113" s="386">
        <v>9</v>
      </c>
      <c r="AN113" s="384"/>
      <c r="AO113" s="384"/>
      <c r="AP113" s="385"/>
    </row>
    <row r="114" spans="1:60" ht="30" customHeight="1" thickBot="1" x14ac:dyDescent="0.3">
      <c r="A114" s="167"/>
      <c r="B114" s="575"/>
      <c r="C114" s="575"/>
      <c r="D114" s="575"/>
      <c r="E114" s="168"/>
      <c r="F114" s="168"/>
      <c r="G114" s="168"/>
      <c r="H114" s="168"/>
      <c r="I114" s="168"/>
      <c r="J114" s="168"/>
      <c r="K114" s="168"/>
      <c r="L114" s="168"/>
      <c r="M114" s="168"/>
      <c r="N114" s="169"/>
      <c r="O114" s="587" t="s">
        <v>105</v>
      </c>
      <c r="P114" s="587"/>
      <c r="Q114" s="587"/>
      <c r="R114" s="588"/>
      <c r="S114" s="387"/>
      <c r="T114" s="388"/>
      <c r="U114" s="388"/>
      <c r="V114" s="389"/>
      <c r="W114" s="387"/>
      <c r="X114" s="388"/>
      <c r="Y114" s="388"/>
      <c r="Z114" s="389"/>
      <c r="AA114" s="387"/>
      <c r="AB114" s="388"/>
      <c r="AC114" s="388"/>
      <c r="AD114" s="389"/>
      <c r="AE114" s="586"/>
      <c r="AF114" s="391"/>
      <c r="AG114" s="391"/>
      <c r="AH114" s="392"/>
      <c r="AI114" s="387"/>
      <c r="AJ114" s="388"/>
      <c r="AK114" s="388"/>
      <c r="AL114" s="389"/>
      <c r="AM114" s="390">
        <v>108</v>
      </c>
      <c r="AN114" s="391"/>
      <c r="AO114" s="391"/>
      <c r="AP114" s="392"/>
    </row>
    <row r="115" spans="1:60" x14ac:dyDescent="0.25">
      <c r="A115" s="54"/>
      <c r="B115" s="373"/>
      <c r="C115" s="373"/>
      <c r="D115" s="373"/>
      <c r="E115" s="55"/>
      <c r="F115" s="55"/>
      <c r="G115" s="55"/>
      <c r="H115" s="55"/>
      <c r="I115" s="55"/>
      <c r="J115" s="55"/>
      <c r="K115" s="55"/>
      <c r="L115" s="55"/>
      <c r="M115" s="55"/>
    </row>
    <row r="116" spans="1:60" x14ac:dyDescent="0.25">
      <c r="A116" s="54"/>
      <c r="B116" s="373"/>
      <c r="C116" s="373"/>
      <c r="D116" s="373"/>
      <c r="E116" s="55"/>
      <c r="F116" s="55"/>
      <c r="G116" s="55"/>
      <c r="H116" s="55"/>
      <c r="I116" s="55"/>
      <c r="J116" s="55"/>
      <c r="K116" s="55"/>
      <c r="L116" s="55"/>
      <c r="M116" s="55"/>
      <c r="AC116" s="32"/>
    </row>
    <row r="117" spans="1:60" x14ac:dyDescent="0.25">
      <c r="A117" s="54"/>
      <c r="B117" s="373"/>
      <c r="C117" s="373"/>
      <c r="D117" s="373"/>
      <c r="E117" s="55"/>
      <c r="F117" s="55"/>
      <c r="G117" s="55"/>
      <c r="H117" s="55"/>
      <c r="I117" s="55"/>
      <c r="J117" s="55"/>
      <c r="K117" s="55"/>
      <c r="L117" s="55"/>
      <c r="M117" s="55"/>
      <c r="N117" s="49"/>
      <c r="O117" s="556"/>
      <c r="P117" s="556"/>
      <c r="Q117" s="556"/>
      <c r="R117" s="556"/>
      <c r="S117" s="556"/>
      <c r="T117" s="556"/>
      <c r="U117" s="556"/>
      <c r="V117" s="556"/>
      <c r="W117" s="556"/>
      <c r="X117" s="556"/>
      <c r="Y117" s="556"/>
      <c r="Z117" s="556"/>
      <c r="AA117" s="556"/>
      <c r="AB117" s="556"/>
      <c r="AC117" s="556"/>
      <c r="AD117" s="556"/>
      <c r="AE117" s="556"/>
      <c r="AF117" s="556"/>
      <c r="AG117" s="2"/>
      <c r="AH117" s="1"/>
      <c r="AI117" s="555"/>
      <c r="AJ117" s="555"/>
      <c r="AK117" s="553"/>
      <c r="AL117" s="553"/>
      <c r="AM117" s="553"/>
      <c r="AN117" s="554"/>
      <c r="AO117" s="554"/>
      <c r="AP117" s="554"/>
      <c r="AQ117" s="552"/>
      <c r="AR117" s="552"/>
      <c r="AS117" s="552"/>
      <c r="AT117" s="552"/>
      <c r="AU117" s="552"/>
      <c r="AV117" s="552"/>
      <c r="AW117" s="552"/>
      <c r="AX117" s="552"/>
      <c r="AY117" s="552"/>
      <c r="AZ117" s="552"/>
      <c r="BA117" s="552"/>
      <c r="BB117" s="552"/>
      <c r="BC117" s="553"/>
      <c r="BD117" s="553"/>
      <c r="BE117" s="553"/>
      <c r="BF117" s="552"/>
      <c r="BG117" s="552"/>
      <c r="BH117" s="552"/>
    </row>
    <row r="118" spans="1:60" x14ac:dyDescent="0.25">
      <c r="A118" s="54"/>
      <c r="B118" s="373"/>
      <c r="C118" s="373"/>
      <c r="D118" s="373"/>
      <c r="E118" s="55"/>
      <c r="F118" s="55"/>
      <c r="G118" s="55"/>
      <c r="H118" s="55"/>
      <c r="I118" s="55"/>
      <c r="J118" s="55"/>
      <c r="K118" s="55"/>
      <c r="L118" s="55"/>
      <c r="M118" s="55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</row>
    <row r="119" spans="1:60" x14ac:dyDescent="0.25">
      <c r="A119" s="54"/>
      <c r="B119" s="373"/>
      <c r="C119" s="373"/>
      <c r="D119" s="373"/>
      <c r="E119" s="55"/>
      <c r="F119" s="55"/>
      <c r="G119" s="55"/>
      <c r="H119" s="55"/>
      <c r="I119" s="55"/>
      <c r="J119" s="55"/>
      <c r="K119" s="55"/>
      <c r="L119" s="55"/>
      <c r="M119" s="55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</row>
    <row r="120" spans="1:60" x14ac:dyDescent="0.25">
      <c r="A120" s="54"/>
      <c r="B120" s="373"/>
      <c r="C120" s="373"/>
      <c r="D120" s="373"/>
      <c r="E120" s="55"/>
      <c r="F120" s="55"/>
      <c r="G120" s="55"/>
      <c r="H120" s="55"/>
      <c r="I120" s="55"/>
      <c r="J120" s="55"/>
      <c r="K120" s="55"/>
      <c r="L120" s="55"/>
      <c r="M120" s="55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49"/>
      <c r="AE120" s="49"/>
      <c r="AF120" s="49"/>
      <c r="AG120" s="49"/>
    </row>
    <row r="121" spans="1:60" x14ac:dyDescent="0.25">
      <c r="A121" s="5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</row>
    <row r="122" spans="1:60" x14ac:dyDescent="0.25">
      <c r="A122" s="54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</row>
    <row r="123" spans="1:60" x14ac:dyDescent="0.25">
      <c r="A123" s="54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</row>
    <row r="124" spans="1:60" x14ac:dyDescent="0.25">
      <c r="A124" s="54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</row>
    <row r="125" spans="1:60" x14ac:dyDescent="0.25">
      <c r="A125" s="54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</row>
    <row r="126" spans="1:60" x14ac:dyDescent="0.25">
      <c r="A126" s="54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</row>
    <row r="127" spans="1:60" x14ac:dyDescent="0.25">
      <c r="A127" s="54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</row>
    <row r="128" spans="1:60" x14ac:dyDescent="0.25">
      <c r="A128" s="54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</row>
    <row r="129" spans="1:13" x14ac:dyDescent="0.25">
      <c r="A129" s="54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</row>
    <row r="130" spans="1:13" x14ac:dyDescent="0.25">
      <c r="A130" s="54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</row>
    <row r="131" spans="1:13" x14ac:dyDescent="0.25">
      <c r="A131" s="54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</row>
    <row r="132" spans="1:13" x14ac:dyDescent="0.25">
      <c r="A132" s="54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</row>
    <row r="133" spans="1:13" x14ac:dyDescent="0.25">
      <c r="A133" s="54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</row>
    <row r="134" spans="1:13" x14ac:dyDescent="0.25">
      <c r="A134" s="336"/>
      <c r="B134" s="336"/>
      <c r="C134" s="336"/>
      <c r="D134" s="336"/>
      <c r="E134" s="336"/>
      <c r="F134" s="336"/>
      <c r="G134" s="336"/>
      <c r="H134" s="336"/>
      <c r="I134" s="336"/>
      <c r="J134" s="55"/>
      <c r="K134" s="55"/>
      <c r="L134" s="55"/>
      <c r="M134" s="55"/>
    </row>
    <row r="135" spans="1:13" x14ac:dyDescent="0.25">
      <c r="A135" s="336"/>
      <c r="B135" s="336"/>
      <c r="C135" s="337"/>
      <c r="D135" s="369"/>
      <c r="E135" s="369"/>
      <c r="F135" s="369"/>
      <c r="G135" s="338"/>
      <c r="H135" s="338"/>
      <c r="I135" s="336"/>
      <c r="J135" s="55"/>
      <c r="K135" s="55"/>
      <c r="L135" s="55"/>
      <c r="M135" s="55"/>
    </row>
    <row r="136" spans="1:13" x14ac:dyDescent="0.25">
      <c r="A136" s="336"/>
      <c r="B136" s="336"/>
      <c r="C136" s="337"/>
      <c r="D136" s="369"/>
      <c r="E136" s="369"/>
      <c r="F136" s="369"/>
      <c r="G136" s="338"/>
      <c r="H136" s="338"/>
      <c r="I136" s="336"/>
      <c r="J136" s="55"/>
      <c r="K136" s="55"/>
      <c r="L136" s="55"/>
      <c r="M136" s="55"/>
    </row>
    <row r="137" spans="1:13" x14ac:dyDescent="0.25">
      <c r="A137" s="336"/>
      <c r="B137" s="336"/>
      <c r="C137" s="337"/>
      <c r="D137" s="369"/>
      <c r="E137" s="369"/>
      <c r="F137" s="369"/>
      <c r="G137" s="338"/>
      <c r="H137" s="338"/>
      <c r="I137" s="336"/>
      <c r="J137" s="55"/>
      <c r="K137" s="55"/>
      <c r="L137" s="55"/>
      <c r="M137" s="55"/>
    </row>
    <row r="138" spans="1:13" x14ac:dyDescent="0.25">
      <c r="A138" s="336"/>
      <c r="B138" s="336"/>
      <c r="C138" s="337"/>
      <c r="D138" s="369"/>
      <c r="E138" s="369"/>
      <c r="F138" s="369"/>
      <c r="G138" s="338"/>
      <c r="H138" s="338"/>
      <c r="I138" s="336"/>
      <c r="J138" s="55"/>
      <c r="K138" s="55"/>
      <c r="L138" s="55"/>
      <c r="M138" s="55"/>
    </row>
    <row r="139" spans="1:13" x14ac:dyDescent="0.25">
      <c r="A139" s="336"/>
      <c r="B139" s="336"/>
      <c r="C139" s="337"/>
      <c r="D139" s="369"/>
      <c r="E139" s="369"/>
      <c r="F139" s="369"/>
      <c r="G139" s="338"/>
      <c r="H139" s="338"/>
      <c r="I139" s="336"/>
      <c r="J139" s="55"/>
      <c r="K139" s="55"/>
      <c r="L139" s="55"/>
      <c r="M139" s="55"/>
    </row>
    <row r="140" spans="1:13" x14ac:dyDescent="0.25">
      <c r="A140" s="336"/>
      <c r="B140" s="336"/>
      <c r="C140" s="337"/>
      <c r="D140" s="369"/>
      <c r="E140" s="369"/>
      <c r="F140" s="369"/>
      <c r="G140" s="338"/>
      <c r="H140" s="338"/>
      <c r="I140" s="336"/>
      <c r="J140" s="55"/>
      <c r="K140" s="55"/>
      <c r="L140" s="55"/>
      <c r="M140" s="55"/>
    </row>
    <row r="141" spans="1:13" x14ac:dyDescent="0.25">
      <c r="A141" s="336"/>
      <c r="B141" s="336"/>
      <c r="C141" s="337"/>
      <c r="D141" s="369"/>
      <c r="E141" s="369"/>
      <c r="F141" s="369"/>
      <c r="G141" s="338"/>
      <c r="H141" s="338"/>
      <c r="I141" s="336"/>
      <c r="J141" s="55"/>
      <c r="K141" s="55"/>
      <c r="L141" s="55"/>
      <c r="M141" s="55"/>
    </row>
    <row r="142" spans="1:13" x14ac:dyDescent="0.25">
      <c r="A142" s="336"/>
      <c r="B142" s="336"/>
      <c r="C142" s="337"/>
      <c r="D142" s="369"/>
      <c r="E142" s="369"/>
      <c r="F142" s="369"/>
      <c r="G142" s="338"/>
      <c r="H142" s="338"/>
      <c r="I142" s="336"/>
      <c r="J142" s="55"/>
      <c r="K142" s="55"/>
      <c r="L142" s="55"/>
      <c r="M142" s="55"/>
    </row>
    <row r="143" spans="1:13" x14ac:dyDescent="0.25">
      <c r="A143" s="336"/>
      <c r="B143" s="336"/>
      <c r="C143" s="337"/>
      <c r="D143" s="369"/>
      <c r="E143" s="369"/>
      <c r="F143" s="369"/>
      <c r="G143" s="338"/>
      <c r="H143" s="338"/>
      <c r="I143" s="336"/>
      <c r="J143" s="55"/>
      <c r="K143" s="55"/>
      <c r="L143" s="55"/>
      <c r="M143" s="55"/>
    </row>
    <row r="144" spans="1:13" x14ac:dyDescent="0.25">
      <c r="A144" s="336"/>
      <c r="B144" s="336"/>
      <c r="C144" s="337"/>
      <c r="D144" s="369"/>
      <c r="E144" s="369"/>
      <c r="F144" s="369"/>
      <c r="G144" s="338"/>
      <c r="H144" s="338"/>
      <c r="I144" s="336"/>
      <c r="J144" s="55"/>
      <c r="K144" s="55"/>
      <c r="L144" s="55"/>
      <c r="M144" s="55"/>
    </row>
    <row r="145" spans="1:13" x14ac:dyDescent="0.25">
      <c r="A145" s="336"/>
      <c r="B145" s="336"/>
      <c r="C145" s="337"/>
      <c r="D145" s="369"/>
      <c r="E145" s="369"/>
      <c r="F145" s="369"/>
      <c r="G145" s="338"/>
      <c r="H145" s="338"/>
      <c r="I145" s="336"/>
      <c r="J145" s="55"/>
      <c r="K145" s="55"/>
      <c r="L145" s="55"/>
      <c r="M145" s="55"/>
    </row>
    <row r="146" spans="1:13" x14ac:dyDescent="0.25">
      <c r="A146" s="336"/>
      <c r="B146" s="336"/>
      <c r="C146" s="337"/>
      <c r="D146" s="369"/>
      <c r="E146" s="369"/>
      <c r="F146" s="369"/>
      <c r="G146" s="338"/>
      <c r="H146" s="338"/>
      <c r="I146" s="336"/>
      <c r="J146" s="55"/>
      <c r="K146" s="55"/>
      <c r="L146" s="55"/>
      <c r="M146" s="55"/>
    </row>
    <row r="147" spans="1:13" x14ac:dyDescent="0.25">
      <c r="A147" s="336"/>
      <c r="B147" s="336"/>
      <c r="C147" s="337"/>
      <c r="D147" s="382"/>
      <c r="E147" s="382"/>
      <c r="F147" s="382"/>
      <c r="G147" s="338"/>
      <c r="H147" s="338"/>
      <c r="I147" s="336"/>
      <c r="J147" s="55"/>
      <c r="K147" s="55"/>
      <c r="L147" s="55"/>
      <c r="M147" s="55"/>
    </row>
    <row r="148" spans="1:13" x14ac:dyDescent="0.25">
      <c r="A148" s="336"/>
      <c r="B148" s="336"/>
      <c r="C148" s="337"/>
      <c r="D148" s="369"/>
      <c r="E148" s="369"/>
      <c r="F148" s="369"/>
      <c r="G148" s="338"/>
      <c r="H148" s="338"/>
      <c r="I148" s="336"/>
      <c r="J148" s="55"/>
      <c r="K148" s="55"/>
      <c r="L148" s="55"/>
      <c r="M148" s="55"/>
    </row>
    <row r="149" spans="1:13" x14ac:dyDescent="0.25">
      <c r="A149" s="336"/>
      <c r="B149" s="336"/>
      <c r="C149" s="336"/>
      <c r="D149" s="336"/>
      <c r="E149" s="336"/>
      <c r="F149" s="336"/>
      <c r="G149" s="336"/>
      <c r="H149" s="336"/>
      <c r="I149" s="336"/>
      <c r="J149" s="55"/>
      <c r="K149" s="55"/>
      <c r="L149" s="55"/>
      <c r="M149" s="55"/>
    </row>
    <row r="150" spans="1:13" ht="15.75" customHeight="1" x14ac:dyDescent="0.25">
      <c r="A150" s="336"/>
      <c r="B150" s="336"/>
      <c r="C150" s="336"/>
      <c r="D150" s="336"/>
      <c r="E150" s="336"/>
      <c r="F150" s="336"/>
      <c r="G150" s="336"/>
      <c r="H150" s="336"/>
      <c r="I150" s="336"/>
      <c r="J150" s="55"/>
      <c r="K150" s="55"/>
      <c r="L150" s="55"/>
      <c r="M150" s="55"/>
    </row>
    <row r="151" spans="1:13" x14ac:dyDescent="0.25">
      <c r="A151" s="336"/>
      <c r="B151" s="336"/>
      <c r="C151" s="336"/>
      <c r="D151" s="336"/>
      <c r="E151" s="336"/>
      <c r="F151" s="336"/>
      <c r="G151" s="336"/>
      <c r="H151" s="336"/>
      <c r="I151" s="336"/>
      <c r="J151" s="55"/>
      <c r="K151" s="55"/>
      <c r="L151" s="55"/>
      <c r="M151" s="55"/>
    </row>
    <row r="152" spans="1:13" x14ac:dyDescent="0.25">
      <c r="A152" s="336"/>
      <c r="B152" s="336"/>
      <c r="C152" s="336"/>
      <c r="D152" s="336"/>
      <c r="E152" s="336"/>
      <c r="F152" s="336"/>
      <c r="G152" s="336"/>
      <c r="H152" s="336"/>
      <c r="I152" s="336"/>
      <c r="J152" s="55"/>
      <c r="K152" s="55"/>
      <c r="L152" s="55"/>
      <c r="M152" s="55"/>
    </row>
    <row r="153" spans="1:13" x14ac:dyDescent="0.25">
      <c r="A153" s="336"/>
      <c r="B153" s="336"/>
      <c r="C153" s="336"/>
      <c r="D153" s="336"/>
      <c r="E153" s="336"/>
      <c r="F153" s="336"/>
      <c r="G153" s="336"/>
      <c r="H153" s="336"/>
      <c r="I153" s="336"/>
      <c r="J153" s="55"/>
      <c r="K153" s="55"/>
      <c r="L153" s="55"/>
      <c r="M153" s="55"/>
    </row>
    <row r="154" spans="1:13" x14ac:dyDescent="0.25">
      <c r="A154" s="336"/>
      <c r="B154" s="336"/>
      <c r="C154" s="336"/>
      <c r="D154" s="336"/>
      <c r="E154" s="336"/>
      <c r="F154" s="336"/>
      <c r="G154" s="336"/>
      <c r="H154" s="336"/>
      <c r="I154" s="336"/>
      <c r="J154" s="55"/>
      <c r="K154" s="55"/>
      <c r="L154" s="55"/>
      <c r="M154" s="55"/>
    </row>
    <row r="155" spans="1:13" x14ac:dyDescent="0.25">
      <c r="A155" s="54"/>
      <c r="B155" s="55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</row>
    <row r="156" spans="1:13" x14ac:dyDescent="0.25">
      <c r="A156" s="54"/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</row>
    <row r="157" spans="1:13" x14ac:dyDescent="0.25">
      <c r="A157" s="54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</row>
    <row r="158" spans="1:13" x14ac:dyDescent="0.25">
      <c r="A158" s="54"/>
      <c r="B158" s="55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</row>
    <row r="159" spans="1:13" x14ac:dyDescent="0.25">
      <c r="A159" s="54"/>
      <c r="B159" s="55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</row>
    <row r="160" spans="1:13" x14ac:dyDescent="0.25">
      <c r="A160" s="54"/>
      <c r="B160" s="55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</row>
    <row r="161" spans="1:13" x14ac:dyDescent="0.25">
      <c r="A161" s="54"/>
      <c r="B161" s="55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</row>
    <row r="162" spans="1:13" x14ac:dyDescent="0.25">
      <c r="A162" s="54"/>
      <c r="B162" s="55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</row>
    <row r="163" spans="1:13" x14ac:dyDescent="0.25">
      <c r="A163" s="54"/>
      <c r="B163" s="55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</row>
    <row r="164" spans="1:13" x14ac:dyDescent="0.25">
      <c r="A164" s="54"/>
      <c r="B164" s="55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</row>
    <row r="165" spans="1:13" x14ac:dyDescent="0.25">
      <c r="A165" s="54"/>
      <c r="B165" s="55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</row>
    <row r="166" spans="1:13" x14ac:dyDescent="0.25">
      <c r="A166" s="54"/>
      <c r="B166" s="55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</row>
    <row r="167" spans="1:13" x14ac:dyDescent="0.25">
      <c r="A167" s="54"/>
      <c r="B167" s="55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</row>
    <row r="168" spans="1:13" x14ac:dyDescent="0.25">
      <c r="A168" s="54"/>
      <c r="B168" s="55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</row>
    <row r="169" spans="1:13" x14ac:dyDescent="0.25">
      <c r="A169" s="54"/>
      <c r="B169" s="55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</row>
    <row r="170" spans="1:13" x14ac:dyDescent="0.25">
      <c r="A170" s="54"/>
      <c r="B170" s="55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</row>
    <row r="171" spans="1:13" x14ac:dyDescent="0.25">
      <c r="A171" s="54"/>
      <c r="B171" s="55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</row>
    <row r="172" spans="1:13" x14ac:dyDescent="0.25">
      <c r="A172" s="54"/>
      <c r="B172" s="55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</row>
    <row r="173" spans="1:13" x14ac:dyDescent="0.25">
      <c r="A173" s="54"/>
      <c r="B173" s="55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</row>
  </sheetData>
  <mergeCells count="256">
    <mergeCell ref="G63:G66"/>
    <mergeCell ref="B74:D74"/>
    <mergeCell ref="B75:D75"/>
    <mergeCell ref="B76:D76"/>
    <mergeCell ref="H43:H44"/>
    <mergeCell ref="B34:D34"/>
    <mergeCell ref="B56:D56"/>
    <mergeCell ref="B57:D57"/>
    <mergeCell ref="B60:D60"/>
    <mergeCell ref="B61:D61"/>
    <mergeCell ref="B62:D62"/>
    <mergeCell ref="B63:D63"/>
    <mergeCell ref="B67:D67"/>
    <mergeCell ref="B43:D43"/>
    <mergeCell ref="B44:D44"/>
    <mergeCell ref="B45:D45"/>
    <mergeCell ref="B46:D46"/>
    <mergeCell ref="B47:D47"/>
    <mergeCell ref="B51:D51"/>
    <mergeCell ref="B52:D52"/>
    <mergeCell ref="B58:D58"/>
    <mergeCell ref="B59:D59"/>
    <mergeCell ref="B35:D35"/>
    <mergeCell ref="B68:D68"/>
    <mergeCell ref="AI18:AL18"/>
    <mergeCell ref="AM18:AP18"/>
    <mergeCell ref="B27:D27"/>
    <mergeCell ref="B26:D26"/>
    <mergeCell ref="B28:D28"/>
    <mergeCell ref="B29:D29"/>
    <mergeCell ref="B30:D30"/>
    <mergeCell ref="O18:R18"/>
    <mergeCell ref="B20:D20"/>
    <mergeCell ref="B18:D18"/>
    <mergeCell ref="K18:N18"/>
    <mergeCell ref="B19:D19"/>
    <mergeCell ref="E18:J18"/>
    <mergeCell ref="S18:V18"/>
    <mergeCell ref="W18:Z18"/>
    <mergeCell ref="AA18:AD18"/>
    <mergeCell ref="AE18:AH18"/>
    <mergeCell ref="B21:D21"/>
    <mergeCell ref="B22:D22"/>
    <mergeCell ref="B23:D23"/>
    <mergeCell ref="B24:D24"/>
    <mergeCell ref="B25:D25"/>
    <mergeCell ref="AE112:AH112"/>
    <mergeCell ref="AA112:AD112"/>
    <mergeCell ref="AA114:AD114"/>
    <mergeCell ref="AA113:AD113"/>
    <mergeCell ref="AE114:AH114"/>
    <mergeCell ref="AE113:AH113"/>
    <mergeCell ref="O114:R114"/>
    <mergeCell ref="O113:R113"/>
    <mergeCell ref="O112:R112"/>
    <mergeCell ref="S114:V114"/>
    <mergeCell ref="S113:V113"/>
    <mergeCell ref="S112:V112"/>
    <mergeCell ref="AE111:AH111"/>
    <mergeCell ref="AE110:AH110"/>
    <mergeCell ref="AA110:AD110"/>
    <mergeCell ref="AE109:AH109"/>
    <mergeCell ref="AA109:AD109"/>
    <mergeCell ref="AE108:AH108"/>
    <mergeCell ref="AE107:AH107"/>
    <mergeCell ref="AA107:AD107"/>
    <mergeCell ref="AA108:AD108"/>
    <mergeCell ref="AA111:AD111"/>
    <mergeCell ref="W109:Z109"/>
    <mergeCell ref="W110:Z110"/>
    <mergeCell ref="W112:Z112"/>
    <mergeCell ref="W111:Z111"/>
    <mergeCell ref="W114:Z114"/>
    <mergeCell ref="W113:Z113"/>
    <mergeCell ref="B106:D106"/>
    <mergeCell ref="B104:D104"/>
    <mergeCell ref="W107:Z107"/>
    <mergeCell ref="W108:Z108"/>
    <mergeCell ref="S107:V107"/>
    <mergeCell ref="S108:V108"/>
    <mergeCell ref="O108:R108"/>
    <mergeCell ref="O111:R111"/>
    <mergeCell ref="S111:V111"/>
    <mergeCell ref="O110:R110"/>
    <mergeCell ref="S110:V110"/>
    <mergeCell ref="O109:R109"/>
    <mergeCell ref="S109:V109"/>
    <mergeCell ref="B114:D114"/>
    <mergeCell ref="B105:D105"/>
    <mergeCell ref="A113:M113"/>
    <mergeCell ref="A111:M111"/>
    <mergeCell ref="A110:M110"/>
    <mergeCell ref="BF117:BH117"/>
    <mergeCell ref="BC117:BE117"/>
    <mergeCell ref="AZ117:BB117"/>
    <mergeCell ref="AW117:AY117"/>
    <mergeCell ref="AT117:AV117"/>
    <mergeCell ref="AQ117:AS117"/>
    <mergeCell ref="B117:D117"/>
    <mergeCell ref="AN117:AP117"/>
    <mergeCell ref="AK117:AM117"/>
    <mergeCell ref="AI117:AJ117"/>
    <mergeCell ref="O117:Q117"/>
    <mergeCell ref="AC117:AF117"/>
    <mergeCell ref="R117:T117"/>
    <mergeCell ref="Y117:AB117"/>
    <mergeCell ref="U117:X117"/>
    <mergeCell ref="J97:J98"/>
    <mergeCell ref="G77:G78"/>
    <mergeCell ref="B98:D98"/>
    <mergeCell ref="B99:D99"/>
    <mergeCell ref="B100:D100"/>
    <mergeCell ref="B101:D101"/>
    <mergeCell ref="B102:D102"/>
    <mergeCell ref="B103:D103"/>
    <mergeCell ref="B91:D91"/>
    <mergeCell ref="B80:D80"/>
    <mergeCell ref="B83:D83"/>
    <mergeCell ref="B96:D96"/>
    <mergeCell ref="I83:I84"/>
    <mergeCell ref="B82:D82"/>
    <mergeCell ref="B92:D92"/>
    <mergeCell ref="B93:D93"/>
    <mergeCell ref="B94:D94"/>
    <mergeCell ref="B95:D95"/>
    <mergeCell ref="B77:D77"/>
    <mergeCell ref="B78:D78"/>
    <mergeCell ref="B79:D79"/>
    <mergeCell ref="B85:D85"/>
    <mergeCell ref="B88:D88"/>
    <mergeCell ref="B89:D89"/>
    <mergeCell ref="B65:D65"/>
    <mergeCell ref="B66:D66"/>
    <mergeCell ref="B36:D36"/>
    <mergeCell ref="B37:D37"/>
    <mergeCell ref="B38:D38"/>
    <mergeCell ref="B39:D39"/>
    <mergeCell ref="B33:D33"/>
    <mergeCell ref="B55:D55"/>
    <mergeCell ref="B53:D53"/>
    <mergeCell ref="B54:D54"/>
    <mergeCell ref="B48:D48"/>
    <mergeCell ref="B49:D49"/>
    <mergeCell ref="B50:D50"/>
    <mergeCell ref="B40:D40"/>
    <mergeCell ref="B41:D41"/>
    <mergeCell ref="B42:D42"/>
    <mergeCell ref="B64:D64"/>
    <mergeCell ref="AG10:AG17"/>
    <mergeCell ref="AH10:AH17"/>
    <mergeCell ref="AA6:AH7"/>
    <mergeCell ref="S6:Z7"/>
    <mergeCell ref="AA8:AD9"/>
    <mergeCell ref="W8:Z9"/>
    <mergeCell ref="S8:V9"/>
    <mergeCell ref="O4:R9"/>
    <mergeCell ref="AE8:AH9"/>
    <mergeCell ref="A4:A16"/>
    <mergeCell ref="B4:D17"/>
    <mergeCell ref="AB10:AB17"/>
    <mergeCell ref="AC10:AC17"/>
    <mergeCell ref="AD10:AD17"/>
    <mergeCell ref="AE10:AE17"/>
    <mergeCell ref="AF10:AF17"/>
    <mergeCell ref="V10:V17"/>
    <mergeCell ref="AA10:AA17"/>
    <mergeCell ref="Q10:Q17"/>
    <mergeCell ref="R10:R17"/>
    <mergeCell ref="S10:S17"/>
    <mergeCell ref="T10:T17"/>
    <mergeCell ref="U10:U17"/>
    <mergeCell ref="A1:AP3"/>
    <mergeCell ref="AM108:AP108"/>
    <mergeCell ref="AI109:AL109"/>
    <mergeCell ref="AM109:AP109"/>
    <mergeCell ref="AI110:AL110"/>
    <mergeCell ref="AM110:AP110"/>
    <mergeCell ref="AI111:AL111"/>
    <mergeCell ref="AM111:AP111"/>
    <mergeCell ref="AI6:AP7"/>
    <mergeCell ref="AI8:AL9"/>
    <mergeCell ref="AM8:AP9"/>
    <mergeCell ref="AI10:AI17"/>
    <mergeCell ref="AJ10:AJ17"/>
    <mergeCell ref="AK10:AK17"/>
    <mergeCell ref="AL10:AL17"/>
    <mergeCell ref="AM10:AM17"/>
    <mergeCell ref="AN10:AN17"/>
    <mergeCell ref="AO10:AO17"/>
    <mergeCell ref="AP10:AP17"/>
    <mergeCell ref="I6:I17"/>
    <mergeCell ref="O10:O17"/>
    <mergeCell ref="P10:P17"/>
    <mergeCell ref="B31:D31"/>
    <mergeCell ref="B32:D32"/>
    <mergeCell ref="AI112:AL112"/>
    <mergeCell ref="AM112:AP112"/>
    <mergeCell ref="AI113:AL113"/>
    <mergeCell ref="AM113:AP113"/>
    <mergeCell ref="AI114:AL114"/>
    <mergeCell ref="AM114:AP114"/>
    <mergeCell ref="S4:AP5"/>
    <mergeCell ref="E4:J5"/>
    <mergeCell ref="E6:E17"/>
    <mergeCell ref="F6:F17"/>
    <mergeCell ref="G6:G17"/>
    <mergeCell ref="H6:H17"/>
    <mergeCell ref="J6:J17"/>
    <mergeCell ref="K4:K17"/>
    <mergeCell ref="L4:L17"/>
    <mergeCell ref="M4:M17"/>
    <mergeCell ref="N4:N17"/>
    <mergeCell ref="W10:W17"/>
    <mergeCell ref="X10:X17"/>
    <mergeCell ref="Y10:Y17"/>
    <mergeCell ref="Z10:Z17"/>
    <mergeCell ref="AI107:AL107"/>
    <mergeCell ref="AM107:AP107"/>
    <mergeCell ref="AI108:AL108"/>
    <mergeCell ref="D145:F145"/>
    <mergeCell ref="D146:F146"/>
    <mergeCell ref="D147:F147"/>
    <mergeCell ref="D148:F148"/>
    <mergeCell ref="D135:F135"/>
    <mergeCell ref="D136:F136"/>
    <mergeCell ref="D137:F137"/>
    <mergeCell ref="D138:F138"/>
    <mergeCell ref="D139:F139"/>
    <mergeCell ref="D140:F140"/>
    <mergeCell ref="D141:F141"/>
    <mergeCell ref="D142:F142"/>
    <mergeCell ref="D143:F143"/>
    <mergeCell ref="A63:A66"/>
    <mergeCell ref="B70:D70"/>
    <mergeCell ref="B71:D71"/>
    <mergeCell ref="B72:D72"/>
    <mergeCell ref="A69:A72"/>
    <mergeCell ref="G69:G72"/>
    <mergeCell ref="B86:D86"/>
    <mergeCell ref="B97:D97"/>
    <mergeCell ref="D144:F144"/>
    <mergeCell ref="B90:D90"/>
    <mergeCell ref="B120:D120"/>
    <mergeCell ref="B119:D119"/>
    <mergeCell ref="B118:D118"/>
    <mergeCell ref="B116:D116"/>
    <mergeCell ref="B115:D115"/>
    <mergeCell ref="A109:M109"/>
    <mergeCell ref="A107:J107"/>
    <mergeCell ref="B81:D81"/>
    <mergeCell ref="B84:D84"/>
    <mergeCell ref="B87:D87"/>
    <mergeCell ref="H80:H81"/>
    <mergeCell ref="H86:H87"/>
    <mergeCell ref="B69:D69"/>
    <mergeCell ref="B73:D73"/>
  </mergeCells>
  <phoneticPr fontId="9" type="noConversion"/>
  <pageMargins left="0.25" right="0.25" top="0.75" bottom="0.75" header="0.3" footer="0.3"/>
  <pageSetup paperSize="9" scale="26" fitToHeight="0" orientation="landscape" r:id="rId1"/>
  <ignoredErrors>
    <ignoredError sqref="M55 M29:M30 O29:O30 O33 M33 M26 M20 M23 O23 M43 O20" formulaRange="1"/>
    <ignoredError sqref="L42:O4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Зав.практики</cp:lastModifiedBy>
  <cp:lastPrinted>2024-10-08T23:37:36Z</cp:lastPrinted>
  <dcterms:modified xsi:type="dcterms:W3CDTF">2025-03-28T01:12:49Z</dcterms:modified>
</cp:coreProperties>
</file>